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Auditor\Transparency Award\24-25\"/>
    </mc:Choice>
  </mc:AlternateContent>
  <xr:revisionPtr revIDLastSave="0" documentId="13_ncr:1_{FCCC492C-C6EA-403D-8571-3B5EB5DEB9A6}" xr6:coauthVersionLast="47" xr6:coauthVersionMax="47" xr10:uidLastSave="{00000000-0000-0000-0000-000000000000}"/>
  <bookViews>
    <workbookView xWindow="-120" yWindow="-120" windowWidth="38640" windowHeight="15720" activeTab="2" xr2:uid="{26EC390A-3679-4599-A186-89C10A56C4A7}"/>
  </bookViews>
  <sheets>
    <sheet name="Bond Long Term Debt" sheetId="3" r:id="rId1"/>
    <sheet name="Total Oustanding Debt" sheetId="2" r:id="rId2"/>
    <sheet name="Debt Obligation Summary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M23" i="2"/>
  <c r="L23" i="2"/>
  <c r="K23" i="2"/>
  <c r="J23" i="2"/>
  <c r="I23" i="2"/>
  <c r="H23" i="2"/>
  <c r="G23" i="2"/>
  <c r="F23" i="2"/>
  <c r="E23" i="2"/>
  <c r="D23" i="2"/>
  <c r="C23" i="2"/>
  <c r="D10" i="1"/>
  <c r="C10" i="1"/>
  <c r="F9" i="1"/>
  <c r="E9" i="1"/>
  <c r="E10" i="1" s="1"/>
</calcChain>
</file>

<file path=xl/sharedStrings.xml><?xml version="1.0" encoding="utf-8"?>
<sst xmlns="http://schemas.openxmlformats.org/spreadsheetml/2006/main" count="70" uniqueCount="59">
  <si>
    <t xml:space="preserve">Debt Obligation Summary </t>
  </si>
  <si>
    <t xml:space="preserve">Principal </t>
  </si>
  <si>
    <t>Interest</t>
  </si>
  <si>
    <t>Total</t>
  </si>
  <si>
    <t>Per Capita</t>
  </si>
  <si>
    <t>Tax Supported Debt Obligations:</t>
  </si>
  <si>
    <t>Total Outstanding Debt Obligations</t>
  </si>
  <si>
    <t>* Bastrop County currently has no Lease Purchase Obligations or Revenue Supported Debt Obligations.</t>
  </si>
  <si>
    <t>Total Outstanding Debt as of September 30th of Each Year</t>
  </si>
  <si>
    <t xml:space="preserve">Original Debt Amount </t>
  </si>
  <si>
    <t>Tax Supported Debt:</t>
  </si>
  <si>
    <t xml:space="preserve">2006 Combination Tax and Revenue Certificates of Obligation </t>
  </si>
  <si>
    <t>-</t>
  </si>
  <si>
    <t>2009 Limited Tax Refunding Bonds</t>
  </si>
  <si>
    <t xml:space="preserve">2010 Combination Tax and Revenue Certificates of Obligation </t>
  </si>
  <si>
    <t xml:space="preserve">2012 Limited Tax Refunding Bonds </t>
  </si>
  <si>
    <t>2013 Limited Tax Refunding Bonds</t>
  </si>
  <si>
    <t xml:space="preserve">2014 Combination Tax and Revenue Certificates of Obligation </t>
  </si>
  <si>
    <t xml:space="preserve">2015 Limited Tax Refunding Bonds </t>
  </si>
  <si>
    <t xml:space="preserve">2017 Combination Tax and Revenue Certificates of Obligation </t>
  </si>
  <si>
    <t xml:space="preserve">2018 Combination Tax and Revenue Certificates of Obligation </t>
  </si>
  <si>
    <t xml:space="preserve">2020 Limited Tax Refunding Bonds </t>
  </si>
  <si>
    <t xml:space="preserve">2021 Combination Tax and Revenue Certificates of Obligation </t>
  </si>
  <si>
    <t>2023 Combination Tax and Revenue Certificates of Obligation</t>
  </si>
  <si>
    <t>2024 Combination Tax and Revenue Certificates of Obligation</t>
  </si>
  <si>
    <t>Total:</t>
  </si>
  <si>
    <t xml:space="preserve">  </t>
  </si>
  <si>
    <t>Total Outstanding Debt Obligations/ Long Term Debt</t>
  </si>
  <si>
    <t>Issue Description</t>
  </si>
  <si>
    <t>Orignial Balance</t>
  </si>
  <si>
    <t>Interest Rate</t>
  </si>
  <si>
    <t>Issue and Maturity Date</t>
  </si>
  <si>
    <t>Outstanding Balance</t>
  </si>
  <si>
    <t xml:space="preserve">2013 Limited Tax Refunding </t>
  </si>
  <si>
    <t>2.00-3.00%</t>
  </si>
  <si>
    <t>2013-2025</t>
  </si>
  <si>
    <t xml:space="preserve">2014 Combination Tax and Revenue </t>
  </si>
  <si>
    <t>3.00-4.00%</t>
  </si>
  <si>
    <t>2016-2034</t>
  </si>
  <si>
    <t>2015 Limited Tax Refunding</t>
  </si>
  <si>
    <t>3.00-3.50%</t>
  </si>
  <si>
    <t>2016-2021</t>
  </si>
  <si>
    <t xml:space="preserve">2017 Combination Tax and Revenue </t>
  </si>
  <si>
    <t>2017-2036</t>
  </si>
  <si>
    <t xml:space="preserve">2018 Combination Tax and Revenue </t>
  </si>
  <si>
    <t>3.00-5.00%</t>
  </si>
  <si>
    <t>2018-2038</t>
  </si>
  <si>
    <t>2020 Limited Tax Refunding</t>
  </si>
  <si>
    <t>2020-2030</t>
  </si>
  <si>
    <t xml:space="preserve">2021 Combination Tax and Revenue </t>
  </si>
  <si>
    <t>1.50-4.00%</t>
  </si>
  <si>
    <t>2021-2041</t>
  </si>
  <si>
    <t xml:space="preserve">2023 Combination Tax and Revenue </t>
  </si>
  <si>
    <t>4.00-5.00%</t>
  </si>
  <si>
    <t>2023-2043</t>
  </si>
  <si>
    <t xml:space="preserve">2024 Combination Tax and Revenue </t>
  </si>
  <si>
    <t>2024-2044</t>
  </si>
  <si>
    <t>Total Bonds Payable</t>
  </si>
  <si>
    <t xml:space="preserve">2024 Population- 110,778  The Population information was obtained from the United States Census Bureau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</si>
</sst>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theme="1"/>
      <name val="Aptos Display"/>
      <family val="1"/>
      <scheme val="major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mbria"/>
      <family val="1"/>
    </font>
    <font>
      <b/>
      <sz val="11"/>
      <color rgb="FFFF0000"/>
      <name val="Aptos Display"/>
      <family val="1"/>
      <scheme val="major"/>
    </font>
    <font>
      <b/>
      <sz val="11"/>
      <color theme="1"/>
      <name val="Aptos Display"/>
      <family val="1"/>
      <scheme val="major"/>
    </font>
    <font>
      <sz val="12"/>
      <color theme="1"/>
      <name val="Cambria"/>
      <family val="1"/>
    </font>
    <font>
      <sz val="11"/>
      <color theme="1"/>
      <name val="Cambria"/>
      <family val="1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right"/>
    </xf>
    <xf numFmtId="43" fontId="2" fillId="0" borderId="6" xfId="0" applyNumberFormat="1" applyFont="1" applyBorder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4" fontId="4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/>
    </xf>
    <xf numFmtId="4" fontId="3" fillId="0" borderId="8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4" fontId="3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5" xfId="0" applyFont="1" applyBorder="1"/>
    <xf numFmtId="0" fontId="7" fillId="0" borderId="16" xfId="0" applyFont="1" applyBorder="1"/>
    <xf numFmtId="0" fontId="7" fillId="0" borderId="4" xfId="0" applyFont="1" applyBorder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5" xfId="0" applyFont="1" applyBorder="1"/>
    <xf numFmtId="0" fontId="8" fillId="0" borderId="17" xfId="0" applyFont="1" applyBorder="1"/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4" xfId="0" applyFont="1" applyBorder="1"/>
    <xf numFmtId="42" fontId="8" fillId="0" borderId="0" xfId="0" applyNumberFormat="1" applyFont="1" applyAlignment="1">
      <alignment horizontal="center" vertical="center"/>
    </xf>
    <xf numFmtId="42" fontId="7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left"/>
    </xf>
    <xf numFmtId="41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right"/>
    </xf>
    <xf numFmtId="3" fontId="7" fillId="0" borderId="0" xfId="2" applyNumberFormat="1" applyFont="1" applyBorder="1"/>
    <xf numFmtId="3" fontId="7" fillId="0" borderId="5" xfId="2" applyNumberFormat="1" applyFont="1" applyBorder="1"/>
    <xf numFmtId="0" fontId="7" fillId="0" borderId="20" xfId="0" applyFont="1" applyBorder="1"/>
    <xf numFmtId="41" fontId="7" fillId="0" borderId="6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21" xfId="0" applyFont="1" applyBorder="1"/>
    <xf numFmtId="0" fontId="9" fillId="0" borderId="20" xfId="0" applyFont="1" applyBorder="1" applyAlignment="1">
      <alignment horizontal="right"/>
    </xf>
    <xf numFmtId="41" fontId="9" fillId="0" borderId="6" xfId="0" applyNumberFormat="1" applyFont="1" applyBorder="1" applyAlignment="1">
      <alignment horizontal="center" vertical="center"/>
    </xf>
    <xf numFmtId="3" fontId="9" fillId="0" borderId="6" xfId="0" applyNumberFormat="1" applyFont="1" applyBorder="1"/>
    <xf numFmtId="3" fontId="9" fillId="0" borderId="21" xfId="0" applyNumberFormat="1" applyFont="1" applyBorder="1"/>
    <xf numFmtId="0" fontId="10" fillId="0" borderId="0" xfId="0" applyFont="1"/>
    <xf numFmtId="0" fontId="12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/>
    </xf>
    <xf numFmtId="164" fontId="13" fillId="0" borderId="26" xfId="1" applyNumberFormat="1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3" fontId="7" fillId="0" borderId="27" xfId="2" applyNumberFormat="1" applyFont="1" applyBorder="1"/>
    <xf numFmtId="0" fontId="13" fillId="0" borderId="25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164" fontId="13" fillId="0" borderId="28" xfId="1" applyNumberFormat="1" applyFont="1" applyBorder="1" applyAlignment="1">
      <alignment horizontal="center" wrapText="1"/>
    </xf>
    <xf numFmtId="10" fontId="13" fillId="0" borderId="28" xfId="0" applyNumberFormat="1" applyFont="1" applyBorder="1" applyAlignment="1">
      <alignment horizontal="center" wrapText="1"/>
    </xf>
    <xf numFmtId="0" fontId="13" fillId="0" borderId="28" xfId="0" applyFont="1" applyBorder="1" applyAlignment="1">
      <alignment horizontal="center"/>
    </xf>
    <xf numFmtId="3" fontId="7" fillId="0" borderId="29" xfId="2" applyNumberFormat="1" applyFont="1" applyBorder="1"/>
    <xf numFmtId="0" fontId="9" fillId="0" borderId="30" xfId="0" applyFont="1" applyBorder="1" applyAlignment="1">
      <alignment horizontal="left" vertical="center"/>
    </xf>
    <xf numFmtId="43" fontId="9" fillId="0" borderId="31" xfId="1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165" fontId="9" fillId="0" borderId="32" xfId="2" applyNumberFormat="1" applyFont="1" applyBorder="1"/>
    <xf numFmtId="43" fontId="0" fillId="0" borderId="0" xfId="1" applyFont="1"/>
    <xf numFmtId="164" fontId="0" fillId="0" borderId="0" xfId="1" applyNumberFormat="1" applyFont="1"/>
    <xf numFmtId="0" fontId="5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0496C-04EC-4209-86C9-2684F0BD4240}">
  <dimension ref="B1:F22"/>
  <sheetViews>
    <sheetView workbookViewId="0">
      <selection activeCell="C31" sqref="C31"/>
    </sheetView>
  </sheetViews>
  <sheetFormatPr defaultRowHeight="15" x14ac:dyDescent="0.25"/>
  <cols>
    <col min="1" max="1" width="9.7109375" customWidth="1"/>
    <col min="2" max="2" width="35.140625" customWidth="1"/>
    <col min="3" max="3" width="15" customWidth="1"/>
    <col min="4" max="4" width="16" customWidth="1"/>
    <col min="5" max="5" width="14.140625" customWidth="1"/>
    <col min="6" max="6" width="15.7109375" customWidth="1"/>
  </cols>
  <sheetData>
    <row r="1" spans="2:6" x14ac:dyDescent="0.25">
      <c r="B1" s="67" t="s">
        <v>26</v>
      </c>
      <c r="C1" s="68"/>
      <c r="D1" s="68"/>
      <c r="E1" s="68"/>
      <c r="F1" s="68"/>
    </row>
    <row r="2" spans="2:6" x14ac:dyDescent="0.25">
      <c r="B2" s="68"/>
      <c r="C2" s="68"/>
      <c r="D2" s="68"/>
      <c r="E2" s="68"/>
      <c r="F2" s="68"/>
    </row>
    <row r="3" spans="2:6" ht="15.75" thickBot="1" x14ac:dyDescent="0.3">
      <c r="B3" s="69" t="s">
        <v>27</v>
      </c>
      <c r="C3" s="69"/>
      <c r="D3" s="69"/>
      <c r="E3" s="69"/>
      <c r="F3" s="69"/>
    </row>
    <row r="4" spans="2:6" ht="29.25" thickBot="1" x14ac:dyDescent="0.3">
      <c r="B4" s="47" t="s">
        <v>28</v>
      </c>
      <c r="C4" s="48" t="s">
        <v>29</v>
      </c>
      <c r="D4" s="48" t="s">
        <v>30</v>
      </c>
      <c r="E4" s="49" t="s">
        <v>31</v>
      </c>
      <c r="F4" s="50" t="s">
        <v>32</v>
      </c>
    </row>
    <row r="5" spans="2:6" ht="15.75" thickTop="1" x14ac:dyDescent="0.25">
      <c r="B5" s="51" t="s">
        <v>33</v>
      </c>
      <c r="C5" s="52">
        <v>9120000</v>
      </c>
      <c r="D5" s="53" t="s">
        <v>34</v>
      </c>
      <c r="E5" s="53" t="s">
        <v>35</v>
      </c>
      <c r="F5" s="54">
        <v>670000</v>
      </c>
    </row>
    <row r="6" spans="2:6" x14ac:dyDescent="0.25">
      <c r="B6" s="55" t="s">
        <v>36</v>
      </c>
      <c r="C6" s="52">
        <v>9335000</v>
      </c>
      <c r="D6" s="53" t="s">
        <v>37</v>
      </c>
      <c r="E6" s="53" t="s">
        <v>38</v>
      </c>
      <c r="F6" s="54">
        <v>5865000</v>
      </c>
    </row>
    <row r="7" spans="2:6" x14ac:dyDescent="0.25">
      <c r="B7" s="51" t="s">
        <v>39</v>
      </c>
      <c r="C7" s="52">
        <v>4715000</v>
      </c>
      <c r="D7" s="53" t="s">
        <v>40</v>
      </c>
      <c r="E7" s="53" t="s">
        <v>41</v>
      </c>
      <c r="F7" s="54">
        <v>920000</v>
      </c>
    </row>
    <row r="8" spans="2:6" x14ac:dyDescent="0.25">
      <c r="B8" s="56" t="s">
        <v>42</v>
      </c>
      <c r="C8" s="57">
        <v>9290000</v>
      </c>
      <c r="D8" s="58">
        <v>0.03</v>
      </c>
      <c r="E8" s="59" t="s">
        <v>43</v>
      </c>
      <c r="F8" s="54">
        <v>6725000</v>
      </c>
    </row>
    <row r="9" spans="2:6" x14ac:dyDescent="0.25">
      <c r="B9" s="56" t="s">
        <v>44</v>
      </c>
      <c r="C9" s="57">
        <v>9305000</v>
      </c>
      <c r="D9" s="58" t="s">
        <v>45</v>
      </c>
      <c r="E9" s="59" t="s">
        <v>46</v>
      </c>
      <c r="F9" s="54">
        <v>7500000</v>
      </c>
    </row>
    <row r="10" spans="2:6" x14ac:dyDescent="0.25">
      <c r="B10" s="56" t="s">
        <v>47</v>
      </c>
      <c r="C10" s="57">
        <v>6468000</v>
      </c>
      <c r="D10" s="58">
        <v>1.09E-2</v>
      </c>
      <c r="E10" s="59" t="s">
        <v>48</v>
      </c>
      <c r="F10" s="54">
        <v>4019000</v>
      </c>
    </row>
    <row r="11" spans="2:6" x14ac:dyDescent="0.25">
      <c r="B11" s="56" t="s">
        <v>49</v>
      </c>
      <c r="C11" s="57">
        <v>8945000</v>
      </c>
      <c r="D11" s="58" t="s">
        <v>50</v>
      </c>
      <c r="E11" s="59" t="s">
        <v>51</v>
      </c>
      <c r="F11" s="54">
        <v>8210000</v>
      </c>
    </row>
    <row r="12" spans="2:6" x14ac:dyDescent="0.25">
      <c r="B12" s="56" t="s">
        <v>52</v>
      </c>
      <c r="C12" s="57">
        <v>8815000</v>
      </c>
      <c r="D12" s="58" t="s">
        <v>53</v>
      </c>
      <c r="E12" s="59" t="s">
        <v>54</v>
      </c>
      <c r="F12" s="60">
        <v>8625000</v>
      </c>
    </row>
    <row r="13" spans="2:6" x14ac:dyDescent="0.25">
      <c r="B13" s="56" t="s">
        <v>55</v>
      </c>
      <c r="C13" s="57">
        <v>31325000</v>
      </c>
      <c r="D13" s="58" t="s">
        <v>53</v>
      </c>
      <c r="E13" s="59" t="s">
        <v>56</v>
      </c>
      <c r="F13" s="60">
        <v>31325000</v>
      </c>
    </row>
    <row r="14" spans="2:6" ht="15.75" thickBot="1" x14ac:dyDescent="0.3">
      <c r="B14" s="61" t="s">
        <v>57</v>
      </c>
      <c r="C14" s="62"/>
      <c r="D14" s="63"/>
      <c r="E14" s="63"/>
      <c r="F14" s="64">
        <f>SUM(F5:F13)</f>
        <v>73859000</v>
      </c>
    </row>
    <row r="15" spans="2:6" x14ac:dyDescent="0.25">
      <c r="C15" s="65"/>
      <c r="F15" s="66"/>
    </row>
    <row r="16" spans="2:6" x14ac:dyDescent="0.25">
      <c r="C16" s="65"/>
      <c r="F16" s="66"/>
    </row>
    <row r="17" spans="2:6" x14ac:dyDescent="0.25">
      <c r="C17" s="65"/>
      <c r="F17" s="66"/>
    </row>
    <row r="18" spans="2:6" x14ac:dyDescent="0.25">
      <c r="C18" s="65"/>
      <c r="F18" s="66"/>
    </row>
    <row r="19" spans="2:6" x14ac:dyDescent="0.25">
      <c r="B19" s="70"/>
      <c r="C19" s="70"/>
      <c r="D19" s="70"/>
      <c r="E19" s="70"/>
      <c r="F19" s="66"/>
    </row>
    <row r="20" spans="2:6" x14ac:dyDescent="0.25">
      <c r="C20" s="65"/>
      <c r="F20" s="66"/>
    </row>
    <row r="21" spans="2:6" x14ac:dyDescent="0.25">
      <c r="C21" s="65"/>
      <c r="F21" s="66"/>
    </row>
    <row r="22" spans="2:6" x14ac:dyDescent="0.25">
      <c r="F22" s="66"/>
    </row>
  </sheetData>
  <mergeCells count="3">
    <mergeCell ref="B1:F2"/>
    <mergeCell ref="B3:F3"/>
    <mergeCell ref="B19:E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8FC6-F701-402A-8F84-DE988A8FBAB5}">
  <dimension ref="A1:M35"/>
  <sheetViews>
    <sheetView topLeftCell="A9" workbookViewId="0">
      <selection activeCell="B25" sqref="B25"/>
    </sheetView>
  </sheetViews>
  <sheetFormatPr defaultRowHeight="15" x14ac:dyDescent="0.25"/>
  <cols>
    <col min="2" max="2" width="54.42578125" customWidth="1"/>
    <col min="3" max="3" width="16.140625" customWidth="1"/>
    <col min="4" max="4" width="17.42578125" customWidth="1"/>
    <col min="5" max="5" width="15.85546875" customWidth="1"/>
    <col min="6" max="6" width="15.7109375" customWidth="1"/>
    <col min="7" max="7" width="16.42578125" customWidth="1"/>
    <col min="8" max="8" width="14.7109375" customWidth="1"/>
    <col min="9" max="9" width="16.140625" customWidth="1"/>
    <col min="10" max="13" width="15.7109375" customWidth="1"/>
  </cols>
  <sheetData>
    <row r="1" spans="1:13" x14ac:dyDescent="0.25">
      <c r="A1" s="16"/>
      <c r="B1" s="16"/>
      <c r="C1" s="17"/>
      <c r="D1" s="17"/>
      <c r="E1" s="17"/>
      <c r="F1" s="17"/>
      <c r="G1" s="17"/>
      <c r="H1" s="17"/>
      <c r="I1" s="17"/>
      <c r="J1" s="17"/>
      <c r="K1" s="18"/>
      <c r="L1" s="18"/>
      <c r="M1" s="18"/>
    </row>
    <row r="2" spans="1:13" x14ac:dyDescent="0.25">
      <c r="A2" s="16"/>
      <c r="B2" s="16"/>
      <c r="C2" s="17"/>
      <c r="D2" s="17"/>
      <c r="E2" s="17"/>
      <c r="F2" s="17"/>
      <c r="G2" s="17"/>
      <c r="H2" s="17"/>
      <c r="I2" s="17"/>
      <c r="J2" s="17"/>
    </row>
    <row r="3" spans="1:13" x14ac:dyDescent="0.25">
      <c r="A3" s="16"/>
      <c r="B3" s="16"/>
      <c r="C3" s="17"/>
      <c r="D3" s="17"/>
      <c r="E3" s="17"/>
      <c r="F3" s="17"/>
      <c r="G3" s="17"/>
      <c r="H3" s="17"/>
      <c r="I3" s="17"/>
      <c r="J3" s="17"/>
    </row>
    <row r="4" spans="1:13" ht="15.75" thickBot="1" x14ac:dyDescent="0.3">
      <c r="A4" s="16"/>
      <c r="B4" s="16"/>
      <c r="C4" s="17"/>
      <c r="D4" s="17"/>
      <c r="E4" s="17"/>
      <c r="F4" s="17"/>
      <c r="G4" s="17"/>
      <c r="H4" s="17"/>
      <c r="I4" s="17"/>
      <c r="J4" s="17"/>
    </row>
    <row r="5" spans="1:13" ht="18.75" x14ac:dyDescent="0.25">
      <c r="A5" s="16"/>
      <c r="B5" s="71" t="s">
        <v>8</v>
      </c>
      <c r="C5" s="72"/>
      <c r="D5" s="72"/>
      <c r="E5" s="72"/>
      <c r="F5" s="72"/>
      <c r="G5" s="72"/>
      <c r="H5" s="72"/>
      <c r="I5" s="72"/>
      <c r="J5" s="72"/>
      <c r="K5" s="19"/>
      <c r="L5" s="19"/>
      <c r="M5" s="20"/>
    </row>
    <row r="6" spans="1:13" x14ac:dyDescent="0.25">
      <c r="A6" s="16"/>
      <c r="B6" s="21"/>
      <c r="C6" s="73" t="s">
        <v>9</v>
      </c>
      <c r="D6" s="22"/>
      <c r="E6" s="22"/>
      <c r="F6" s="22"/>
      <c r="G6" s="22"/>
      <c r="H6" s="22"/>
      <c r="I6" s="22"/>
      <c r="J6" s="22"/>
      <c r="K6" s="23"/>
      <c r="L6" s="23"/>
      <c r="M6" s="24"/>
    </row>
    <row r="7" spans="1:13" x14ac:dyDescent="0.25">
      <c r="A7" s="16"/>
      <c r="B7" s="25"/>
      <c r="C7" s="74"/>
      <c r="D7" s="26">
        <v>2015</v>
      </c>
      <c r="E7" s="26">
        <v>2016</v>
      </c>
      <c r="F7" s="26">
        <v>2017</v>
      </c>
      <c r="G7" s="26">
        <v>2018</v>
      </c>
      <c r="H7" s="26">
        <v>2019</v>
      </c>
      <c r="I7" s="26">
        <v>2020</v>
      </c>
      <c r="J7" s="26">
        <v>2021</v>
      </c>
      <c r="K7" s="27">
        <v>2022</v>
      </c>
      <c r="L7" s="27">
        <v>2023</v>
      </c>
      <c r="M7" s="28">
        <v>2024</v>
      </c>
    </row>
    <row r="8" spans="1:13" x14ac:dyDescent="0.25">
      <c r="A8" s="16"/>
      <c r="B8" s="29" t="s">
        <v>10</v>
      </c>
      <c r="C8" s="30"/>
      <c r="D8" s="31"/>
      <c r="E8" s="31"/>
      <c r="F8" s="31"/>
      <c r="G8" s="31"/>
      <c r="H8" s="31"/>
      <c r="I8" s="31"/>
      <c r="J8" s="31"/>
      <c r="K8" s="23"/>
      <c r="L8" s="23"/>
      <c r="M8" s="24"/>
    </row>
    <row r="9" spans="1:13" x14ac:dyDescent="0.25">
      <c r="A9" s="16"/>
      <c r="B9" s="32" t="s">
        <v>11</v>
      </c>
      <c r="C9" s="33">
        <v>9500000</v>
      </c>
      <c r="D9" s="33">
        <v>240000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4" t="s">
        <v>12</v>
      </c>
      <c r="L9" s="34" t="s">
        <v>12</v>
      </c>
      <c r="M9" s="35" t="s">
        <v>12</v>
      </c>
    </row>
    <row r="10" spans="1:13" x14ac:dyDescent="0.25">
      <c r="A10" s="16"/>
      <c r="B10" s="21" t="s">
        <v>13</v>
      </c>
      <c r="C10" s="33">
        <v>3830000</v>
      </c>
      <c r="D10" s="33">
        <v>1745000</v>
      </c>
      <c r="E10" s="33">
        <v>1335000</v>
      </c>
      <c r="F10" s="33">
        <v>910000</v>
      </c>
      <c r="G10" s="33">
        <v>465000</v>
      </c>
      <c r="H10" s="33">
        <v>0</v>
      </c>
      <c r="I10" s="33">
        <v>0</v>
      </c>
      <c r="J10" s="33">
        <v>0</v>
      </c>
      <c r="K10" s="34" t="s">
        <v>12</v>
      </c>
      <c r="L10" s="34" t="s">
        <v>12</v>
      </c>
      <c r="M10" s="35" t="s">
        <v>12</v>
      </c>
    </row>
    <row r="11" spans="1:13" x14ac:dyDescent="0.25">
      <c r="A11" s="16"/>
      <c r="B11" s="21" t="s">
        <v>14</v>
      </c>
      <c r="C11" s="33">
        <v>10810000</v>
      </c>
      <c r="D11" s="33">
        <v>8800000</v>
      </c>
      <c r="E11" s="33">
        <v>8350000</v>
      </c>
      <c r="F11" s="33">
        <v>7885000</v>
      </c>
      <c r="G11" s="33">
        <v>7405000</v>
      </c>
      <c r="H11" s="33">
        <v>6910000</v>
      </c>
      <c r="I11" s="33">
        <v>6400000</v>
      </c>
      <c r="J11" s="33">
        <v>0</v>
      </c>
      <c r="K11" s="34" t="s">
        <v>12</v>
      </c>
      <c r="L11" s="34" t="s">
        <v>12</v>
      </c>
      <c r="M11" s="35" t="s">
        <v>12</v>
      </c>
    </row>
    <row r="12" spans="1:13" x14ac:dyDescent="0.25">
      <c r="A12" s="16"/>
      <c r="B12" s="21" t="s">
        <v>15</v>
      </c>
      <c r="C12" s="33">
        <v>6425000</v>
      </c>
      <c r="D12" s="33">
        <v>4875000</v>
      </c>
      <c r="E12" s="33">
        <v>4330000</v>
      </c>
      <c r="F12" s="33">
        <v>3765000</v>
      </c>
      <c r="G12" s="33">
        <v>3190000</v>
      </c>
      <c r="H12" s="33">
        <v>2595000</v>
      </c>
      <c r="I12" s="33">
        <v>1980000</v>
      </c>
      <c r="J12" s="33">
        <v>1345000</v>
      </c>
      <c r="K12" s="36">
        <v>685000</v>
      </c>
      <c r="L12" s="34" t="s">
        <v>12</v>
      </c>
      <c r="M12" s="35" t="s">
        <v>12</v>
      </c>
    </row>
    <row r="13" spans="1:13" x14ac:dyDescent="0.25">
      <c r="A13" s="16"/>
      <c r="B13" s="21" t="s">
        <v>16</v>
      </c>
      <c r="C13" s="33">
        <v>9120000</v>
      </c>
      <c r="D13" s="33">
        <v>8505000</v>
      </c>
      <c r="E13" s="33">
        <v>8155000</v>
      </c>
      <c r="F13" s="33">
        <v>7795000</v>
      </c>
      <c r="G13" s="33">
        <v>6865000</v>
      </c>
      <c r="H13" s="33">
        <v>5910000</v>
      </c>
      <c r="I13" s="33">
        <v>4925000</v>
      </c>
      <c r="J13" s="33">
        <v>3910000</v>
      </c>
      <c r="K13" s="36">
        <v>2860000</v>
      </c>
      <c r="L13" s="36">
        <v>1780000</v>
      </c>
      <c r="M13" s="37">
        <v>670000</v>
      </c>
    </row>
    <row r="14" spans="1:13" x14ac:dyDescent="0.25">
      <c r="A14" s="16"/>
      <c r="B14" s="21" t="s">
        <v>17</v>
      </c>
      <c r="C14" s="33">
        <v>9335000</v>
      </c>
      <c r="D14" s="33">
        <v>9335000</v>
      </c>
      <c r="E14" s="33">
        <v>8835000</v>
      </c>
      <c r="F14" s="33">
        <v>8735000</v>
      </c>
      <c r="G14" s="33">
        <v>8535000</v>
      </c>
      <c r="H14" s="33">
        <v>8185000</v>
      </c>
      <c r="I14" s="33">
        <v>7750000</v>
      </c>
      <c r="J14" s="33">
        <v>7300000</v>
      </c>
      <c r="K14" s="36">
        <v>6835000</v>
      </c>
      <c r="L14" s="36">
        <v>6355000</v>
      </c>
      <c r="M14" s="37">
        <v>5865000</v>
      </c>
    </row>
    <row r="15" spans="1:13" x14ac:dyDescent="0.25">
      <c r="A15" s="16"/>
      <c r="B15" s="21" t="s">
        <v>18</v>
      </c>
      <c r="C15" s="33">
        <v>4715000</v>
      </c>
      <c r="D15" s="33">
        <v>4715000</v>
      </c>
      <c r="E15" s="33">
        <v>4175000</v>
      </c>
      <c r="F15" s="33">
        <v>3375000</v>
      </c>
      <c r="G15" s="33">
        <v>3085000</v>
      </c>
      <c r="H15" s="33">
        <v>2780000</v>
      </c>
      <c r="I15" s="33">
        <v>2455000</v>
      </c>
      <c r="J15" s="33">
        <v>2105000</v>
      </c>
      <c r="K15" s="36">
        <v>1730000</v>
      </c>
      <c r="L15" s="36">
        <v>1335000</v>
      </c>
      <c r="M15" s="37">
        <v>920000</v>
      </c>
    </row>
    <row r="16" spans="1:13" x14ac:dyDescent="0.25">
      <c r="A16" s="16"/>
      <c r="B16" s="21" t="s">
        <v>19</v>
      </c>
      <c r="C16" s="33">
        <v>9290000</v>
      </c>
      <c r="D16" s="33">
        <v>0</v>
      </c>
      <c r="E16" s="33">
        <v>0</v>
      </c>
      <c r="F16" s="33">
        <v>9290000</v>
      </c>
      <c r="G16" s="33">
        <v>9290000</v>
      </c>
      <c r="H16" s="33">
        <v>8895000</v>
      </c>
      <c r="I16" s="33">
        <v>8485000</v>
      </c>
      <c r="J16" s="33">
        <v>8065000</v>
      </c>
      <c r="K16" s="36">
        <v>7630000</v>
      </c>
      <c r="L16" s="36">
        <v>7185000</v>
      </c>
      <c r="M16" s="37">
        <v>6725000</v>
      </c>
    </row>
    <row r="17" spans="1:13" x14ac:dyDescent="0.25">
      <c r="A17" s="16"/>
      <c r="B17" s="21" t="s">
        <v>20</v>
      </c>
      <c r="C17" s="33">
        <v>9305000</v>
      </c>
      <c r="D17" s="33">
        <v>0</v>
      </c>
      <c r="E17" s="33">
        <v>0</v>
      </c>
      <c r="F17" s="33">
        <v>0</v>
      </c>
      <c r="G17" s="33">
        <v>9305000</v>
      </c>
      <c r="H17" s="33">
        <v>9305000</v>
      </c>
      <c r="I17" s="33">
        <v>8980000</v>
      </c>
      <c r="J17" s="33">
        <v>8635000</v>
      </c>
      <c r="K17" s="36">
        <v>8275000</v>
      </c>
      <c r="L17" s="36">
        <v>7895000</v>
      </c>
      <c r="M17" s="37">
        <v>7500000</v>
      </c>
    </row>
    <row r="18" spans="1:13" x14ac:dyDescent="0.25">
      <c r="A18" s="16"/>
      <c r="B18" s="21" t="s">
        <v>21</v>
      </c>
      <c r="C18" s="33">
        <v>6468000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5956000</v>
      </c>
      <c r="K18" s="36">
        <v>5314000</v>
      </c>
      <c r="L18" s="36">
        <v>4668000</v>
      </c>
      <c r="M18" s="37">
        <v>4019000</v>
      </c>
    </row>
    <row r="19" spans="1:13" x14ac:dyDescent="0.25">
      <c r="A19" s="16"/>
      <c r="B19" s="21" t="s">
        <v>22</v>
      </c>
      <c r="C19" s="33">
        <v>8945000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8945000</v>
      </c>
      <c r="K19" s="36">
        <v>8945000</v>
      </c>
      <c r="L19" s="36">
        <v>8585000</v>
      </c>
      <c r="M19" s="37">
        <v>8210000</v>
      </c>
    </row>
    <row r="20" spans="1:13" x14ac:dyDescent="0.25">
      <c r="A20" s="16"/>
      <c r="B20" s="21" t="s">
        <v>23</v>
      </c>
      <c r="C20" s="33">
        <v>8815000</v>
      </c>
      <c r="D20" s="33"/>
      <c r="E20" s="33"/>
      <c r="F20" s="33"/>
      <c r="G20" s="33"/>
      <c r="H20" s="33"/>
      <c r="I20" s="33"/>
      <c r="J20" s="33"/>
      <c r="K20" s="36"/>
      <c r="L20" s="36">
        <v>8815000</v>
      </c>
      <c r="M20" s="37">
        <v>8625000</v>
      </c>
    </row>
    <row r="21" spans="1:13" x14ac:dyDescent="0.25">
      <c r="A21" s="16"/>
      <c r="B21" s="21" t="s">
        <v>24</v>
      </c>
      <c r="C21" s="33">
        <v>31325000</v>
      </c>
      <c r="D21" s="33"/>
      <c r="E21" s="33"/>
      <c r="F21" s="33"/>
      <c r="G21" s="33"/>
      <c r="H21" s="33"/>
      <c r="I21" s="33"/>
      <c r="J21" s="33"/>
      <c r="K21" s="36"/>
      <c r="L21" s="36"/>
      <c r="M21" s="37">
        <v>31325000</v>
      </c>
    </row>
    <row r="22" spans="1:13" ht="15.75" thickBot="1" x14ac:dyDescent="0.3">
      <c r="A22" s="16"/>
      <c r="B22" s="38"/>
      <c r="C22" s="39"/>
      <c r="D22" s="39"/>
      <c r="E22" s="39"/>
      <c r="F22" s="39"/>
      <c r="G22" s="39"/>
      <c r="H22" s="39"/>
      <c r="I22" s="39"/>
      <c r="J22" s="39"/>
      <c r="K22" s="40"/>
      <c r="L22" s="40"/>
      <c r="M22" s="41"/>
    </row>
    <row r="23" spans="1:13" ht="15.75" thickBot="1" x14ac:dyDescent="0.3">
      <c r="A23" s="16"/>
      <c r="B23" s="42" t="s">
        <v>25</v>
      </c>
      <c r="C23" s="43">
        <f t="shared" ref="C23:J23" si="0">SUM(C9:C22)</f>
        <v>127883000</v>
      </c>
      <c r="D23" s="43">
        <f t="shared" si="0"/>
        <v>38215000</v>
      </c>
      <c r="E23" s="43">
        <f t="shared" si="0"/>
        <v>35180000</v>
      </c>
      <c r="F23" s="43">
        <f t="shared" si="0"/>
        <v>41755000</v>
      </c>
      <c r="G23" s="43">
        <f t="shared" si="0"/>
        <v>48140000</v>
      </c>
      <c r="H23" s="43">
        <f t="shared" si="0"/>
        <v>44580000</v>
      </c>
      <c r="I23" s="43">
        <f t="shared" si="0"/>
        <v>40975000</v>
      </c>
      <c r="J23" s="43">
        <f t="shared" si="0"/>
        <v>46261000</v>
      </c>
      <c r="K23" s="44">
        <f>SUM(K12:K19)</f>
        <v>42274000</v>
      </c>
      <c r="L23" s="44">
        <f>SUM(L12:L20)</f>
        <v>46618000</v>
      </c>
      <c r="M23" s="45">
        <f>SUM(M12:M21)</f>
        <v>73859000</v>
      </c>
    </row>
    <row r="24" spans="1:13" x14ac:dyDescent="0.25">
      <c r="A24" s="16"/>
      <c r="B24" s="16"/>
      <c r="C24" s="17"/>
      <c r="D24" s="17"/>
      <c r="E24" s="17"/>
      <c r="F24" s="17"/>
      <c r="G24" s="17"/>
      <c r="H24" s="17"/>
      <c r="I24" s="17"/>
      <c r="J24" s="17"/>
    </row>
    <row r="25" spans="1:13" x14ac:dyDescent="0.25">
      <c r="A25" s="16"/>
      <c r="B25" s="16"/>
      <c r="C25" s="17"/>
      <c r="D25" s="17"/>
      <c r="E25" s="17"/>
      <c r="F25" s="17"/>
      <c r="G25" s="17"/>
      <c r="H25" s="17"/>
      <c r="I25" s="17"/>
      <c r="J25" s="17"/>
    </row>
    <row r="26" spans="1:13" x14ac:dyDescent="0.25">
      <c r="A26" s="16"/>
      <c r="B26" s="16"/>
      <c r="C26" s="17"/>
      <c r="D26" s="17"/>
      <c r="E26" s="17"/>
      <c r="F26" s="17"/>
      <c r="G26" s="17"/>
      <c r="H26" s="17"/>
      <c r="I26" s="17"/>
      <c r="J26" s="17"/>
    </row>
    <row r="27" spans="1:13" x14ac:dyDescent="0.25">
      <c r="A27" s="16"/>
      <c r="B27" s="16"/>
      <c r="C27" s="17"/>
      <c r="D27" s="17"/>
      <c r="E27" s="17"/>
      <c r="F27" s="17"/>
      <c r="G27" s="17"/>
      <c r="H27" s="17"/>
      <c r="I27" s="17"/>
      <c r="J27" s="17"/>
    </row>
    <row r="28" spans="1:13" x14ac:dyDescent="0.25">
      <c r="A28" s="16"/>
      <c r="B28" s="16"/>
      <c r="C28" s="17"/>
      <c r="D28" s="17"/>
      <c r="E28" s="17"/>
      <c r="F28" s="17"/>
      <c r="G28" s="17"/>
      <c r="H28" s="17"/>
      <c r="I28" s="17"/>
      <c r="J28" s="17"/>
    </row>
    <row r="29" spans="1:13" x14ac:dyDescent="0.25">
      <c r="A29" s="16"/>
      <c r="B29" s="16"/>
      <c r="C29" s="17"/>
      <c r="D29" s="17"/>
      <c r="E29" s="17"/>
      <c r="F29" s="17"/>
      <c r="G29" s="17"/>
      <c r="H29" s="17"/>
      <c r="I29" s="17"/>
      <c r="J29" s="17"/>
    </row>
    <row r="30" spans="1:13" x14ac:dyDescent="0.25">
      <c r="A30" s="16"/>
      <c r="B30" s="16"/>
      <c r="C30" s="17"/>
      <c r="D30" s="17"/>
      <c r="E30" s="18"/>
      <c r="F30" s="18"/>
      <c r="G30" s="18"/>
      <c r="H30" s="18"/>
      <c r="I30" s="18"/>
      <c r="J30" s="18"/>
    </row>
    <row r="31" spans="1:13" x14ac:dyDescent="0.25">
      <c r="A31" s="16"/>
      <c r="B31" s="16"/>
      <c r="C31" s="17"/>
      <c r="D31" s="17"/>
      <c r="E31" s="18"/>
      <c r="F31" s="18"/>
      <c r="G31" s="18"/>
      <c r="H31" s="18"/>
      <c r="I31" s="18"/>
      <c r="J31" s="18"/>
    </row>
    <row r="32" spans="1:13" x14ac:dyDescent="0.25">
      <c r="A32" s="16"/>
      <c r="B32" s="16"/>
      <c r="C32" s="17"/>
      <c r="D32" s="17"/>
      <c r="E32" s="18"/>
      <c r="F32" s="18"/>
      <c r="G32" s="18"/>
      <c r="H32" s="18"/>
      <c r="I32" s="18"/>
      <c r="J32" s="18"/>
    </row>
    <row r="33" spans="1:13" x14ac:dyDescent="0.25">
      <c r="A33" s="16"/>
      <c r="B33" s="46"/>
      <c r="C33" s="17"/>
      <c r="D33" s="17"/>
      <c r="E33" s="18"/>
      <c r="F33" s="18"/>
      <c r="G33" s="18"/>
      <c r="H33" s="18"/>
      <c r="I33" s="18"/>
      <c r="J33" s="18"/>
    </row>
    <row r="34" spans="1:13" x14ac:dyDescent="0.25">
      <c r="A34" s="16"/>
      <c r="B34" s="16"/>
      <c r="C34" s="17"/>
      <c r="D34" s="17"/>
      <c r="E34" s="18"/>
      <c r="F34" s="18"/>
      <c r="G34" s="18"/>
      <c r="H34" s="18"/>
      <c r="I34" s="18"/>
      <c r="J34" s="18"/>
    </row>
    <row r="35" spans="1:13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</sheetData>
  <mergeCells count="2">
    <mergeCell ref="B5:J5"/>
    <mergeCell ref="C6:C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7AAF-F4B6-4EE4-A77F-D6B73779E13F}">
  <dimension ref="B5:F14"/>
  <sheetViews>
    <sheetView tabSelected="1" workbookViewId="0">
      <selection activeCell="D20" sqref="D20"/>
    </sheetView>
  </sheetViews>
  <sheetFormatPr defaultRowHeight="15" x14ac:dyDescent="0.25"/>
  <cols>
    <col min="1" max="1" width="21.5703125" customWidth="1"/>
    <col min="2" max="2" width="40.5703125" customWidth="1"/>
    <col min="3" max="3" width="23.85546875" customWidth="1"/>
    <col min="4" max="4" width="22.85546875" customWidth="1"/>
    <col min="5" max="5" width="19.85546875" customWidth="1"/>
    <col min="6" max="6" width="13.42578125" customWidth="1"/>
  </cols>
  <sheetData>
    <row r="5" spans="2:6" ht="15.75" thickBot="1" x14ac:dyDescent="0.3"/>
    <row r="6" spans="2:6" ht="15.75" thickBot="1" x14ac:dyDescent="0.3">
      <c r="B6" s="75" t="s">
        <v>0</v>
      </c>
      <c r="C6" s="76"/>
      <c r="D6" s="76"/>
      <c r="E6" s="76"/>
      <c r="F6" s="77"/>
    </row>
    <row r="7" spans="2:6" x14ac:dyDescent="0.25">
      <c r="B7" s="1"/>
      <c r="C7" s="2" t="s">
        <v>1</v>
      </c>
      <c r="D7" s="2" t="s">
        <v>2</v>
      </c>
      <c r="E7" s="2" t="s">
        <v>3</v>
      </c>
      <c r="F7" s="3" t="s">
        <v>4</v>
      </c>
    </row>
    <row r="8" spans="2:6" x14ac:dyDescent="0.25">
      <c r="B8" s="4"/>
      <c r="F8" s="5"/>
    </row>
    <row r="9" spans="2:6" ht="15.75" thickBot="1" x14ac:dyDescent="0.3">
      <c r="B9" s="6" t="s">
        <v>5</v>
      </c>
      <c r="C9" s="7">
        <v>73859000</v>
      </c>
      <c r="D9" s="8">
        <v>29183446</v>
      </c>
      <c r="E9" s="8">
        <f>C9+D9</f>
        <v>103042446</v>
      </c>
      <c r="F9" s="9">
        <f>E9/110778</f>
        <v>930.17066565563562</v>
      </c>
    </row>
    <row r="10" spans="2:6" x14ac:dyDescent="0.25">
      <c r="B10" s="10" t="s">
        <v>6</v>
      </c>
      <c r="C10" s="11">
        <f>C9</f>
        <v>73859000</v>
      </c>
      <c r="D10" s="11">
        <f>D9</f>
        <v>29183446</v>
      </c>
      <c r="E10" s="11">
        <f>E9</f>
        <v>103042446</v>
      </c>
      <c r="F10" s="12"/>
    </row>
    <row r="11" spans="2:6" x14ac:dyDescent="0.25">
      <c r="B11" s="13"/>
      <c r="C11" s="14"/>
      <c r="D11" s="14"/>
      <c r="E11" s="14"/>
      <c r="F11" s="15"/>
    </row>
    <row r="12" spans="2:6" x14ac:dyDescent="0.25">
      <c r="B12" s="78" t="s">
        <v>7</v>
      </c>
      <c r="C12" s="79"/>
      <c r="D12" s="79"/>
      <c r="E12" s="79"/>
      <c r="F12" s="80"/>
    </row>
    <row r="13" spans="2:6" x14ac:dyDescent="0.25">
      <c r="B13" s="78" t="s">
        <v>58</v>
      </c>
      <c r="C13" s="79"/>
      <c r="D13" s="79"/>
      <c r="E13" s="79"/>
      <c r="F13" s="81"/>
    </row>
    <row r="14" spans="2:6" ht="15.75" thickBot="1" x14ac:dyDescent="0.3">
      <c r="B14" s="82"/>
      <c r="C14" s="83"/>
      <c r="D14" s="83"/>
      <c r="E14" s="83"/>
      <c r="F14" s="84"/>
    </row>
  </sheetData>
  <mergeCells count="3">
    <mergeCell ref="B6:F6"/>
    <mergeCell ref="B12:F12"/>
    <mergeCell ref="B13:F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Bond Long Term Debt</vt:lpstr>
      <vt:lpstr>Total Oustanding Debt</vt:lpstr>
      <vt:lpstr>Debt Obligation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Deanna Carter</dc:creator>
  <cp:lastModifiedBy>Deanna Carter</cp:lastModifiedBy>
  <dcterms:created xsi:type="dcterms:W3CDTF">2025-05-02T20:48:44Z</dcterms:created>
  <dcterms:modified xsi:type="dcterms:W3CDTF">2025-05-05T15:23:14Z</dcterms:modified>
</cp:coreProperties>
</file>