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5" windowWidth="20100" windowHeight="9795" activeTab="2"/>
  </bookViews>
  <sheets>
    <sheet name="Concept 2 Rower Summary" sheetId="2" r:id="rId1"/>
    <sheet name="Estimate Percentage Output" sheetId="3" r:id="rId2"/>
    <sheet name="Time and Percentage Calculator" sheetId="4" r:id="rId3"/>
    <sheet name="VO2 Max Fitness Chart" sheetId="1" r:id="rId4"/>
  </sheets>
  <calcPr calcId="145621"/>
</workbook>
</file>

<file path=xl/calcChain.xml><?xml version="1.0" encoding="utf-8"?>
<calcChain xmlns="http://schemas.openxmlformats.org/spreadsheetml/2006/main">
  <c r="D17" i="4" l="1"/>
  <c r="B17" i="4" s="1"/>
  <c r="G10" i="4"/>
  <c r="G9" i="4"/>
  <c r="G8" i="4"/>
  <c r="B8" i="4"/>
  <c r="B10" i="4" s="1"/>
  <c r="B6" i="4"/>
  <c r="G4" i="4"/>
  <c r="B13" i="4" l="1"/>
  <c r="B12" i="4" s="1"/>
  <c r="D13" i="4" s="1"/>
  <c r="D12" i="4" s="1"/>
  <c r="B16" i="4"/>
  <c r="B18" i="4" s="1"/>
</calcChain>
</file>

<file path=xl/sharedStrings.xml><?xml version="1.0" encoding="utf-8"?>
<sst xmlns="http://schemas.openxmlformats.org/spreadsheetml/2006/main" count="92" uniqueCount="80">
  <si>
    <t>Cardiovascular Fitness Calculations</t>
  </si>
  <si>
    <t>Age</t>
  </si>
  <si>
    <t>&lt;=29</t>
  </si>
  <si>
    <t>30-39</t>
  </si>
  <si>
    <t>40-49</t>
  </si>
  <si>
    <t>50-59</t>
  </si>
  <si>
    <t>60-69</t>
  </si>
  <si>
    <t>Male</t>
  </si>
  <si>
    <t>Female</t>
  </si>
  <si>
    <t>37.1-42.3</t>
  </si>
  <si>
    <t>42.4-47.6</t>
  </si>
  <si>
    <t>47.7-52.9</t>
  </si>
  <si>
    <t>&gt;=53</t>
  </si>
  <si>
    <t>35-39.9</t>
  </si>
  <si>
    <t>40-44.9</t>
  </si>
  <si>
    <t>45-49.9</t>
  </si>
  <si>
    <t>&gt;=50</t>
  </si>
  <si>
    <t>31.5-35.9</t>
  </si>
  <si>
    <t>36-40.4</t>
  </si>
  <si>
    <t>40.5-44.9</t>
  </si>
  <si>
    <t>&gt;=45</t>
  </si>
  <si>
    <t>30.1-34.3</t>
  </si>
  <si>
    <t>34.4-38.6</t>
  </si>
  <si>
    <t>38.7-42.9</t>
  </si>
  <si>
    <t>&gt;=43</t>
  </si>
  <si>
    <t>28.7-32.7</t>
  </si>
  <si>
    <t>32.8-36.8</t>
  </si>
  <si>
    <t>36.9-40.9</t>
  </si>
  <si>
    <t>&gt;=41</t>
  </si>
  <si>
    <t>23.1-26.3</t>
  </si>
  <si>
    <t>26.4-29.6</t>
  </si>
  <si>
    <t>29.7-32.9</t>
  </si>
  <si>
    <t>&gt;=33</t>
  </si>
  <si>
    <t>21-23.9</t>
  </si>
  <si>
    <t>24-26.9</t>
  </si>
  <si>
    <t>27-29.9</t>
  </si>
  <si>
    <t>&gt;=30</t>
  </si>
  <si>
    <t>18.9-21.5</t>
  </si>
  <si>
    <t>21.6-24.2</t>
  </si>
  <si>
    <t>24.3-26.9</t>
  </si>
  <si>
    <t>&gt;=27</t>
  </si>
  <si>
    <t>16.8-19.1</t>
  </si>
  <si>
    <t>19.2-21.5</t>
  </si>
  <si>
    <t>21.6-23.9</t>
  </si>
  <si>
    <t>&gt;=24</t>
  </si>
  <si>
    <t>16.1-18.3</t>
  </si>
  <si>
    <t>18.4-20.6</t>
  </si>
  <si>
    <t>20.7-22.9</t>
  </si>
  <si>
    <t>&gt;=23</t>
  </si>
  <si>
    <r>
      <t>Based on VO</t>
    </r>
    <r>
      <rPr>
        <b/>
        <vertAlign val="subscript"/>
        <sz val="14"/>
        <color theme="1"/>
        <rFont val="Calibri"/>
        <family val="2"/>
        <scheme val="minor"/>
      </rPr>
      <t>2</t>
    </r>
    <r>
      <rPr>
        <b/>
        <sz val="14"/>
        <color theme="1"/>
        <rFont val="Calibri"/>
        <family val="2"/>
        <scheme val="minor"/>
      </rPr>
      <t>max (mL*kg</t>
    </r>
    <r>
      <rPr>
        <b/>
        <vertAlign val="superscript"/>
        <sz val="14"/>
        <color theme="1"/>
        <rFont val="Calibri"/>
        <family val="2"/>
        <scheme val="minor"/>
      </rPr>
      <t>-1</t>
    </r>
    <r>
      <rPr>
        <b/>
        <sz val="14"/>
        <color theme="1"/>
        <rFont val="Calibri"/>
        <family val="2"/>
        <scheme val="minor"/>
      </rPr>
      <t>*min</t>
    </r>
    <r>
      <rPr>
        <b/>
        <vertAlign val="superscript"/>
        <sz val="14"/>
        <color theme="1"/>
        <rFont val="Calibri"/>
        <family val="2"/>
        <scheme val="minor"/>
      </rPr>
      <t>-1</t>
    </r>
    <r>
      <rPr>
        <b/>
        <sz val="14"/>
        <color theme="1"/>
        <rFont val="Calibri"/>
        <family val="2"/>
        <scheme val="minor"/>
      </rPr>
      <t>)</t>
    </r>
  </si>
  <si>
    <t xml:space="preserve">The Concept 2 Rower develops all three energy systems of the body: AT-PCr, Anaerobic Glycolysis (LAT System), and the Oxidative (Aerobic System); it primarily focuses on conditioning the anaerobic state.
The Rower is the only tool to measure the VO2max from the horizontal plane outside of water, which is significant because we want to target exercise options that focus on low-impact and our efforts to further reduce injuries.   VO2max is a measure of the body’s capacity for aerobic work and, thus, can be a predictor of a person’s potential for endurance.   VO2max is a scientifically accepted measure of cardio respiratory fitness.  Of course, there are other factors that come into play: the individual’s training, genes, body weight, muscle volume, etc.  A person’s age is also a factor, as most people see a decline of 1% a year in VO2max after age 50. 
Technically, VO2max stands for maximal oxygen uptake and refers to the amount of oxygen your body is capable of utilizing in one minute. The units are: ml O2/kg-min—VO2max generally requires the collection and analysis of inhaled and exhaled gases during exercise to exhaustion (V.02 Max). This is usually done in a lab, and always under the supervision of professionals.  Unfortunately, this kind of testing is not widely available to the general public. 
Due to the extensive research and development of the indoor rowing Concept 2 Rower, it is now possible to get a very good estimation of a person’s VO2max simply by rowing his/her best 2000 meters on the Concept 2 Rower. Using the 2000 meter time, combined with weight, age and gender, a person can calculate his/her VO2max to within 1.0-1.5% error factor (as compared to the V.02 Max measurement). The age , weight and gender formula chart is based on data points collected from 1962 to the present in lab VO2max tests using the indoor rower.
</t>
  </si>
  <si>
    <t>Concept 2 Rower / VO2</t>
  </si>
  <si>
    <t>Alternative Physical Fitness Testing</t>
  </si>
  <si>
    <t>How to Estimate Percentage Output</t>
  </si>
  <si>
    <t>for Minimum Standard and Awards</t>
  </si>
  <si>
    <t xml:space="preserve">The formula used to calculate the percentage output for minimum standard (25%) and awards (60-99%) is based on four categories:
 1. Age
 2. Weight
 3. Gender
 4. Time 
How to use the Time and Percentage Calculator:
1. Click on the Time and Percentage Calculator;
2. Use the drop down boxes on the chart in the following areas:  (Highlighted in grey)
 a. Select Sex (Gender)
 b. Enter Weight in Pounds (lbs)
 c. Select Age
 d. Enter Target VO2 Max Percentage 
 e. Enter Earned Time (The time it took for you to finish the 2000 meter row)
Once you have entered the information from a. through d. above, the formula will give you a target time to complete the 2000 meter row in order to meet whatever percentage you desire.
Based on your completion time on the 2000 meters, the last two sections of the chart provide you with your Earned VO2 Max  and your Earned VO2 Max Percentage for minimum standard (35%) and awards (70-99%).
</t>
  </si>
  <si>
    <t>Minimum
Standard</t>
  </si>
  <si>
    <t>Award Range</t>
  </si>
  <si>
    <t>VO2 Max Time Calculator</t>
  </si>
  <si>
    <t>Select Sex</t>
  </si>
  <si>
    <t>Lookup</t>
  </si>
  <si>
    <t>Enter Weight in lbs</t>
  </si>
  <si>
    <t>Equivalent Weight in kgs</t>
  </si>
  <si>
    <t>Select Age</t>
  </si>
  <si>
    <t>VO2 Max (for age and weight)</t>
  </si>
  <si>
    <t>Constant</t>
  </si>
  <si>
    <t>Enter Target VO2 Max Percentage</t>
  </si>
  <si>
    <t>Denominator</t>
  </si>
  <si>
    <t>Calculated Target VO2 Max</t>
  </si>
  <si>
    <t>Sub Factor</t>
  </si>
  <si>
    <t>Target Time</t>
  </si>
  <si>
    <t>minutes</t>
  </si>
  <si>
    <t>seconds</t>
  </si>
  <si>
    <t>&lt;29</t>
  </si>
  <si>
    <t>Enter Earned Time</t>
  </si>
  <si>
    <t>Earned VO2 Max</t>
  </si>
  <si>
    <t>Earned Decimal Time</t>
  </si>
  <si>
    <t>60+</t>
  </si>
  <si>
    <t>Earned VO2 Max Percentage</t>
  </si>
  <si>
    <t>Age &amp;
Gender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</si>
</sst>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00"/>
    <numFmt numFmtId="165" formatCode="0.0000"/>
  </numFmts>
  <fonts count="13" x14ac:knownFonts="1">
    <font>
      <sz val="11"/>
      <color theme="1"/>
      <name val="Calibri"/>
      <family val="2"/>
      <scheme val="minor"/>
    </font>
    <font>
      <sz val="10"/>
      <name val="Arial"/>
      <family val="2"/>
    </font>
    <font>
      <b/>
      <sz val="12"/>
      <color theme="1"/>
      <name val="Calibri"/>
      <family val="2"/>
      <scheme val="minor"/>
    </font>
    <font>
      <b/>
      <sz val="14"/>
      <color theme="1"/>
      <name val="Calibri"/>
      <family val="2"/>
      <scheme val="minor"/>
    </font>
    <font>
      <sz val="12"/>
      <name val="Calibri"/>
      <family val="2"/>
      <scheme val="minor"/>
    </font>
    <font>
      <sz val="12"/>
      <color theme="1"/>
      <name val="Calibri"/>
      <family val="2"/>
      <scheme val="minor"/>
    </font>
    <font>
      <sz val="14"/>
      <color theme="1"/>
      <name val="Calibri"/>
      <family val="2"/>
      <scheme val="minor"/>
    </font>
    <font>
      <b/>
      <vertAlign val="subscript"/>
      <sz val="14"/>
      <color theme="1"/>
      <name val="Calibri"/>
      <family val="2"/>
      <scheme val="minor"/>
    </font>
    <font>
      <b/>
      <vertAlign val="superscript"/>
      <sz val="14"/>
      <color theme="1"/>
      <name val="Calibri"/>
      <family val="2"/>
      <scheme val="minor"/>
    </font>
    <font>
      <b/>
      <sz val="14"/>
      <color rgb="FF000000"/>
      <name val="Calibri"/>
      <family val="2"/>
      <scheme val="minor"/>
    </font>
    <font>
      <b/>
      <sz val="16"/>
      <color theme="1"/>
      <name val="Calibri"/>
      <family val="2"/>
      <scheme val="minor"/>
    </font>
    <font>
      <b/>
      <sz val="16"/>
      <name val="Arial"/>
      <family val="2"/>
    </font>
    <font>
      <b/>
      <sz val="10"/>
      <name val="Arial"/>
      <family val="2"/>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9" fontId="1" fillId="0" borderId="0" applyFont="0" applyFill="0" applyBorder="0" applyAlignment="0" applyProtection="0"/>
  </cellStyleXfs>
  <cellXfs count="43">
    <xf numFmtId="0" fontId="0" fillId="0" borderId="0" xfId="0"/>
    <xf numFmtId="0" fontId="4" fillId="0" borderId="1" xfId="1" applyFont="1" applyBorder="1" applyAlignment="1">
      <alignment horizontal="center" wrapText="1"/>
    </xf>
    <xf numFmtId="0" fontId="5" fillId="0" borderId="0" xfId="0" applyFont="1"/>
    <xf numFmtId="0" fontId="5" fillId="0" borderId="0" xfId="0" applyFont="1" applyAlignment="1">
      <alignment horizontal="center"/>
    </xf>
    <xf numFmtId="0" fontId="5" fillId="0" borderId="1" xfId="0" applyFont="1" applyBorder="1"/>
    <xf numFmtId="0" fontId="2" fillId="0" borderId="1" xfId="0" applyFont="1" applyBorder="1" applyAlignment="1">
      <alignment horizontal="center"/>
    </xf>
    <xf numFmtId="9" fontId="2" fillId="0" borderId="1" xfId="0" applyNumberFormat="1" applyFont="1" applyBorder="1" applyAlignment="1">
      <alignment horizontal="center"/>
    </xf>
    <xf numFmtId="0" fontId="5" fillId="0" borderId="1" xfId="0" applyFont="1" applyBorder="1" applyAlignment="1">
      <alignment horizontal="center"/>
    </xf>
    <xf numFmtId="0" fontId="6" fillId="0" borderId="0" xfId="0" applyFont="1"/>
    <xf numFmtId="0" fontId="2" fillId="0" borderId="1" xfId="0" applyFont="1" applyBorder="1" applyAlignment="1">
      <alignment horizontal="center" wrapText="1"/>
    </xf>
    <xf numFmtId="0" fontId="1" fillId="0" borderId="0" xfId="1" applyProtection="1">
      <protection hidden="1"/>
    </xf>
    <xf numFmtId="0" fontId="12" fillId="0" borderId="1" xfId="1" applyFont="1" applyBorder="1" applyProtection="1">
      <protection hidden="1"/>
    </xf>
    <xf numFmtId="0" fontId="1" fillId="2" borderId="1" xfId="1" applyFill="1" applyBorder="1" applyProtection="1">
      <protection locked="0" hidden="1"/>
    </xf>
    <xf numFmtId="0" fontId="1" fillId="0" borderId="0" xfId="1" applyFont="1" applyProtection="1">
      <protection hidden="1"/>
    </xf>
    <xf numFmtId="0" fontId="1" fillId="0" borderId="0" xfId="1" applyFont="1" applyAlignment="1" applyProtection="1">
      <alignment horizontal="left"/>
      <protection hidden="1"/>
    </xf>
    <xf numFmtId="0" fontId="1" fillId="2" borderId="1" xfId="1" applyFont="1" applyFill="1" applyBorder="1" applyAlignment="1" applyProtection="1">
      <alignment horizontal="left"/>
      <protection locked="0" hidden="1"/>
    </xf>
    <xf numFmtId="0" fontId="1" fillId="0" borderId="0" xfId="1" applyAlignment="1" applyProtection="1">
      <alignment horizontal="left"/>
      <protection hidden="1"/>
    </xf>
    <xf numFmtId="0" fontId="12" fillId="0" borderId="1" xfId="1" applyFont="1" applyBorder="1" applyAlignment="1" applyProtection="1">
      <alignment horizontal="left"/>
      <protection hidden="1"/>
    </xf>
    <xf numFmtId="2" fontId="1" fillId="0" borderId="1" xfId="1" applyNumberFormat="1" applyBorder="1" applyAlignment="1" applyProtection="1">
      <alignment horizontal="left"/>
      <protection hidden="1"/>
    </xf>
    <xf numFmtId="0" fontId="1" fillId="0" borderId="0" xfId="1" applyFont="1" applyAlignment="1" applyProtection="1">
      <alignment horizontal="right"/>
      <protection hidden="1"/>
    </xf>
    <xf numFmtId="0" fontId="1" fillId="0" borderId="1" xfId="1" applyBorder="1" applyAlignment="1" applyProtection="1">
      <alignment horizontal="left"/>
      <protection hidden="1"/>
    </xf>
    <xf numFmtId="9" fontId="1" fillId="2" borderId="1" xfId="1" applyNumberFormat="1" applyFill="1" applyBorder="1" applyAlignment="1" applyProtection="1">
      <alignment horizontal="left"/>
      <protection locked="0" hidden="1"/>
    </xf>
    <xf numFmtId="2" fontId="1" fillId="0" borderId="0" xfId="1" applyNumberFormat="1" applyProtection="1">
      <protection hidden="1"/>
    </xf>
    <xf numFmtId="9" fontId="1" fillId="0" borderId="0" xfId="1" applyNumberFormat="1" applyAlignment="1" applyProtection="1">
      <alignment horizontal="left"/>
      <protection hidden="1"/>
    </xf>
    <xf numFmtId="0" fontId="1" fillId="0" borderId="1" xfId="1" applyFont="1" applyBorder="1" applyAlignment="1" applyProtection="1">
      <alignment horizontal="left"/>
      <protection hidden="1"/>
    </xf>
    <xf numFmtId="0" fontId="1" fillId="0" borderId="1" xfId="1" applyFont="1" applyBorder="1" applyProtection="1">
      <protection hidden="1"/>
    </xf>
    <xf numFmtId="164" fontId="1" fillId="0" borderId="0" xfId="1" applyNumberFormat="1" applyAlignment="1" applyProtection="1">
      <alignment horizontal="left"/>
      <protection hidden="1"/>
    </xf>
    <xf numFmtId="2" fontId="1" fillId="0" borderId="0" xfId="1" applyNumberFormat="1" applyAlignment="1" applyProtection="1">
      <alignment horizontal="left"/>
      <protection hidden="1"/>
    </xf>
    <xf numFmtId="165" fontId="1" fillId="0" borderId="0" xfId="1" applyNumberFormat="1" applyAlignment="1" applyProtection="1">
      <alignment horizontal="left"/>
      <protection hidden="1"/>
    </xf>
    <xf numFmtId="0" fontId="1" fillId="0" borderId="0" xfId="1" quotePrefix="1" applyFont="1" applyAlignment="1" applyProtection="1">
      <alignment horizontal="left"/>
      <protection hidden="1"/>
    </xf>
    <xf numFmtId="1" fontId="1" fillId="2" borderId="1" xfId="1" applyNumberFormat="1" applyFill="1" applyBorder="1" applyAlignment="1" applyProtection="1">
      <alignment horizontal="left"/>
      <protection locked="0" hidden="1"/>
    </xf>
    <xf numFmtId="0" fontId="1" fillId="0" borderId="1" xfId="1" applyBorder="1" applyProtection="1">
      <protection hidden="1"/>
    </xf>
    <xf numFmtId="0" fontId="1" fillId="2" borderId="1" xfId="1" applyFill="1" applyBorder="1" applyAlignment="1" applyProtection="1">
      <alignment horizontal="left"/>
      <protection locked="0" hidden="1"/>
    </xf>
    <xf numFmtId="10" fontId="0" fillId="0" borderId="1" xfId="2" applyNumberFormat="1" applyFont="1" applyBorder="1" applyAlignment="1" applyProtection="1">
      <alignment horizontal="left"/>
      <protection hidden="1"/>
    </xf>
    <xf numFmtId="0" fontId="0" fillId="0" borderId="0" xfId="0" applyAlignment="1">
      <alignment horizontal="left" wrapText="1"/>
    </xf>
    <xf numFmtId="0" fontId="9" fillId="0" borderId="0" xfId="0" applyFont="1" applyAlignment="1">
      <alignment horizontal="center" vertical="center"/>
    </xf>
    <xf numFmtId="0" fontId="10" fillId="0" borderId="0" xfId="0" applyFont="1" applyAlignment="1">
      <alignment horizontal="center"/>
    </xf>
    <xf numFmtId="0" fontId="11" fillId="0" borderId="0" xfId="1" applyFont="1" applyAlignment="1" applyProtection="1">
      <alignment horizontal="center"/>
      <protection hidden="1"/>
    </xf>
    <xf numFmtId="0" fontId="5" fillId="0" borderId="1" xfId="0" applyFont="1" applyBorder="1" applyAlignment="1">
      <alignment horizontal="center" vertical="center" textRotation="90"/>
    </xf>
    <xf numFmtId="0" fontId="3" fillId="0" borderId="0" xfId="0" applyFont="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center" wrapText="1"/>
    </xf>
  </cellXfs>
  <cellStyles count="3">
    <cellStyle name="Normal" xfId="0" builtinId="0"/>
    <cellStyle name="Normal 2" xfId="1"/>
    <cellStyle name="Percent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workbookViewId="0">
      <selection activeCell="I6" sqref="I6"/>
    </sheetView>
  </sheetViews>
  <sheetFormatPr defaultRowHeight="15" x14ac:dyDescent="0.25"/>
  <sheetData>
    <row r="1" spans="1:10" ht="18" x14ac:dyDescent="0.3">
      <c r="A1" s="35" t="s">
        <v>51</v>
      </c>
      <c r="B1" s="35"/>
      <c r="C1" s="35"/>
      <c r="D1" s="35"/>
      <c r="E1" s="35"/>
      <c r="F1" s="35"/>
      <c r="G1" s="35"/>
      <c r="H1" s="35"/>
      <c r="I1" s="35"/>
      <c r="J1" s="35"/>
    </row>
    <row r="2" spans="1:10" ht="18" x14ac:dyDescent="0.3">
      <c r="A2" s="35" t="s">
        <v>52</v>
      </c>
      <c r="B2" s="35"/>
      <c r="C2" s="35"/>
      <c r="D2" s="35"/>
      <c r="E2" s="35"/>
      <c r="F2" s="35"/>
      <c r="G2" s="35"/>
      <c r="H2" s="35"/>
      <c r="I2" s="35"/>
      <c r="J2" s="35"/>
    </row>
    <row r="4" spans="1:10" ht="345.6" customHeight="1" x14ac:dyDescent="0.25">
      <c r="A4" s="34" t="s">
        <v>50</v>
      </c>
      <c r="B4" s="34"/>
      <c r="C4" s="34"/>
      <c r="D4" s="34"/>
      <c r="E4" s="34"/>
      <c r="F4" s="34"/>
      <c r="G4" s="34"/>
      <c r="H4" s="34"/>
      <c r="I4" s="34"/>
      <c r="J4" s="34"/>
    </row>
  </sheetData>
  <mergeCells count="3">
    <mergeCell ref="A4:J4"/>
    <mergeCell ref="A1:J1"/>
    <mergeCell ref="A2:J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
  <sheetViews>
    <sheetView workbookViewId="0">
      <selection activeCell="A9" sqref="A9"/>
    </sheetView>
  </sheetViews>
  <sheetFormatPr defaultRowHeight="15" x14ac:dyDescent="0.25"/>
  <sheetData>
    <row r="2" spans="1:10" ht="21" x14ac:dyDescent="0.4">
      <c r="A2" s="36" t="s">
        <v>53</v>
      </c>
      <c r="B2" s="36"/>
      <c r="C2" s="36"/>
      <c r="D2" s="36"/>
      <c r="E2" s="36"/>
      <c r="F2" s="36"/>
      <c r="G2" s="36"/>
      <c r="H2" s="36"/>
      <c r="I2" s="36"/>
      <c r="J2" s="36"/>
    </row>
    <row r="3" spans="1:10" ht="21" x14ac:dyDescent="0.4">
      <c r="A3" s="36" t="s">
        <v>54</v>
      </c>
      <c r="B3" s="36"/>
      <c r="C3" s="36"/>
      <c r="D3" s="36"/>
      <c r="E3" s="36"/>
      <c r="F3" s="36"/>
      <c r="G3" s="36"/>
      <c r="H3" s="36"/>
      <c r="I3" s="36"/>
      <c r="J3" s="36"/>
    </row>
    <row r="5" spans="1:10" ht="409.5" customHeight="1" x14ac:dyDescent="0.25">
      <c r="A5" s="34" t="s">
        <v>55</v>
      </c>
      <c r="B5" s="34"/>
      <c r="C5" s="34"/>
      <c r="D5" s="34"/>
      <c r="E5" s="34"/>
      <c r="F5" s="34"/>
      <c r="G5" s="34"/>
      <c r="H5" s="34"/>
      <c r="I5" s="34"/>
      <c r="J5" s="34"/>
    </row>
  </sheetData>
  <mergeCells count="3">
    <mergeCell ref="A5:J5"/>
    <mergeCell ref="A2:J2"/>
    <mergeCell ref="A3:J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tabSelected="1" workbookViewId="0">
      <selection activeCell="D15" sqref="D15"/>
    </sheetView>
  </sheetViews>
  <sheetFormatPr defaultColWidth="9.140625" defaultRowHeight="12.75" x14ac:dyDescent="0.2"/>
  <cols>
    <col min="1" max="1" width="32.5703125" style="10" bestFit="1" customWidth="1"/>
    <col min="2" max="2" width="10.5703125" style="10" bestFit="1" customWidth="1"/>
    <col min="3" max="3" width="7.5703125" style="10" bestFit="1" customWidth="1"/>
    <col min="4" max="4" width="6.5703125" style="10" bestFit="1" customWidth="1"/>
    <col min="5" max="5" width="9.140625" style="10"/>
    <col min="6" max="6" width="11.42578125" style="10" hidden="1" customWidth="1"/>
    <col min="7" max="8" width="9.140625" style="10" hidden="1" customWidth="1"/>
    <col min="9" max="10" width="9.140625" style="10"/>
    <col min="11" max="11" width="5.5703125" style="10" bestFit="1" customWidth="1"/>
    <col min="12" max="12" width="5" style="10" bestFit="1" customWidth="1"/>
    <col min="13" max="13" width="7.140625" style="10" bestFit="1" customWidth="1"/>
    <col min="14" max="256" width="9.140625" style="10"/>
    <col min="257" max="257" width="32.5703125" style="10" bestFit="1" customWidth="1"/>
    <col min="258" max="258" width="10.5703125" style="10" bestFit="1" customWidth="1"/>
    <col min="259" max="259" width="7.5703125" style="10" bestFit="1" customWidth="1"/>
    <col min="260" max="260" width="6.5703125" style="10" bestFit="1" customWidth="1"/>
    <col min="261" max="261" width="9.140625" style="10"/>
    <col min="262" max="264" width="0" style="10" hidden="1" customWidth="1"/>
    <col min="265" max="266" width="9.140625" style="10"/>
    <col min="267" max="267" width="5.5703125" style="10" bestFit="1" customWidth="1"/>
    <col min="268" max="268" width="5" style="10" bestFit="1" customWidth="1"/>
    <col min="269" max="269" width="7.140625" style="10" bestFit="1" customWidth="1"/>
    <col min="270" max="512" width="9.140625" style="10"/>
    <col min="513" max="513" width="32.5703125" style="10" bestFit="1" customWidth="1"/>
    <col min="514" max="514" width="10.5703125" style="10" bestFit="1" customWidth="1"/>
    <col min="515" max="515" width="7.5703125" style="10" bestFit="1" customWidth="1"/>
    <col min="516" max="516" width="6.5703125" style="10" bestFit="1" customWidth="1"/>
    <col min="517" max="517" width="9.140625" style="10"/>
    <col min="518" max="520" width="0" style="10" hidden="1" customWidth="1"/>
    <col min="521" max="522" width="9.140625" style="10"/>
    <col min="523" max="523" width="5.5703125" style="10" bestFit="1" customWidth="1"/>
    <col min="524" max="524" width="5" style="10" bestFit="1" customWidth="1"/>
    <col min="525" max="525" width="7.140625" style="10" bestFit="1" customWidth="1"/>
    <col min="526" max="768" width="9.140625" style="10"/>
    <col min="769" max="769" width="32.5703125" style="10" bestFit="1" customWidth="1"/>
    <col min="770" max="770" width="10.5703125" style="10" bestFit="1" customWidth="1"/>
    <col min="771" max="771" width="7.5703125" style="10" bestFit="1" customWidth="1"/>
    <col min="772" max="772" width="6.5703125" style="10" bestFit="1" customWidth="1"/>
    <col min="773" max="773" width="9.140625" style="10"/>
    <col min="774" max="776" width="0" style="10" hidden="1" customWidth="1"/>
    <col min="777" max="778" width="9.140625" style="10"/>
    <col min="779" max="779" width="5.5703125" style="10" bestFit="1" customWidth="1"/>
    <col min="780" max="780" width="5" style="10" bestFit="1" customWidth="1"/>
    <col min="781" max="781" width="7.140625" style="10" bestFit="1" customWidth="1"/>
    <col min="782" max="1024" width="9.140625" style="10"/>
    <col min="1025" max="1025" width="32.5703125" style="10" bestFit="1" customWidth="1"/>
    <col min="1026" max="1026" width="10.5703125" style="10" bestFit="1" customWidth="1"/>
    <col min="1027" max="1027" width="7.5703125" style="10" bestFit="1" customWidth="1"/>
    <col min="1028" max="1028" width="6.5703125" style="10" bestFit="1" customWidth="1"/>
    <col min="1029" max="1029" width="9.140625" style="10"/>
    <col min="1030" max="1032" width="0" style="10" hidden="1" customWidth="1"/>
    <col min="1033" max="1034" width="9.140625" style="10"/>
    <col min="1035" max="1035" width="5.5703125" style="10" bestFit="1" customWidth="1"/>
    <col min="1036" max="1036" width="5" style="10" bestFit="1" customWidth="1"/>
    <col min="1037" max="1037" width="7.140625" style="10" bestFit="1" customWidth="1"/>
    <col min="1038" max="1280" width="9.140625" style="10"/>
    <col min="1281" max="1281" width="32.5703125" style="10" bestFit="1" customWidth="1"/>
    <col min="1282" max="1282" width="10.5703125" style="10" bestFit="1" customWidth="1"/>
    <col min="1283" max="1283" width="7.5703125" style="10" bestFit="1" customWidth="1"/>
    <col min="1284" max="1284" width="6.5703125" style="10" bestFit="1" customWidth="1"/>
    <col min="1285" max="1285" width="9.140625" style="10"/>
    <col min="1286" max="1288" width="0" style="10" hidden="1" customWidth="1"/>
    <col min="1289" max="1290" width="9.140625" style="10"/>
    <col min="1291" max="1291" width="5.5703125" style="10" bestFit="1" customWidth="1"/>
    <col min="1292" max="1292" width="5" style="10" bestFit="1" customWidth="1"/>
    <col min="1293" max="1293" width="7.140625" style="10" bestFit="1" customWidth="1"/>
    <col min="1294" max="1536" width="9.140625" style="10"/>
    <col min="1537" max="1537" width="32.5703125" style="10" bestFit="1" customWidth="1"/>
    <col min="1538" max="1538" width="10.5703125" style="10" bestFit="1" customWidth="1"/>
    <col min="1539" max="1539" width="7.5703125" style="10" bestFit="1" customWidth="1"/>
    <col min="1540" max="1540" width="6.5703125" style="10" bestFit="1" customWidth="1"/>
    <col min="1541" max="1541" width="9.140625" style="10"/>
    <col min="1542" max="1544" width="0" style="10" hidden="1" customWidth="1"/>
    <col min="1545" max="1546" width="9.140625" style="10"/>
    <col min="1547" max="1547" width="5.5703125" style="10" bestFit="1" customWidth="1"/>
    <col min="1548" max="1548" width="5" style="10" bestFit="1" customWidth="1"/>
    <col min="1549" max="1549" width="7.140625" style="10" bestFit="1" customWidth="1"/>
    <col min="1550" max="1792" width="9.140625" style="10"/>
    <col min="1793" max="1793" width="32.5703125" style="10" bestFit="1" customWidth="1"/>
    <col min="1794" max="1794" width="10.5703125" style="10" bestFit="1" customWidth="1"/>
    <col min="1795" max="1795" width="7.5703125" style="10" bestFit="1" customWidth="1"/>
    <col min="1796" max="1796" width="6.5703125" style="10" bestFit="1" customWidth="1"/>
    <col min="1797" max="1797" width="9.140625" style="10"/>
    <col min="1798" max="1800" width="0" style="10" hidden="1" customWidth="1"/>
    <col min="1801" max="1802" width="9.140625" style="10"/>
    <col min="1803" max="1803" width="5.5703125" style="10" bestFit="1" customWidth="1"/>
    <col min="1804" max="1804" width="5" style="10" bestFit="1" customWidth="1"/>
    <col min="1805" max="1805" width="7.140625" style="10" bestFit="1" customWidth="1"/>
    <col min="1806" max="2048" width="9.140625" style="10"/>
    <col min="2049" max="2049" width="32.5703125" style="10" bestFit="1" customWidth="1"/>
    <col min="2050" max="2050" width="10.5703125" style="10" bestFit="1" customWidth="1"/>
    <col min="2051" max="2051" width="7.5703125" style="10" bestFit="1" customWidth="1"/>
    <col min="2052" max="2052" width="6.5703125" style="10" bestFit="1" customWidth="1"/>
    <col min="2053" max="2053" width="9.140625" style="10"/>
    <col min="2054" max="2056" width="0" style="10" hidden="1" customWidth="1"/>
    <col min="2057" max="2058" width="9.140625" style="10"/>
    <col min="2059" max="2059" width="5.5703125" style="10" bestFit="1" customWidth="1"/>
    <col min="2060" max="2060" width="5" style="10" bestFit="1" customWidth="1"/>
    <col min="2061" max="2061" width="7.140625" style="10" bestFit="1" customWidth="1"/>
    <col min="2062" max="2304" width="9.140625" style="10"/>
    <col min="2305" max="2305" width="32.5703125" style="10" bestFit="1" customWidth="1"/>
    <col min="2306" max="2306" width="10.5703125" style="10" bestFit="1" customWidth="1"/>
    <col min="2307" max="2307" width="7.5703125" style="10" bestFit="1" customWidth="1"/>
    <col min="2308" max="2308" width="6.5703125" style="10" bestFit="1" customWidth="1"/>
    <col min="2309" max="2309" width="9.140625" style="10"/>
    <col min="2310" max="2312" width="0" style="10" hidden="1" customWidth="1"/>
    <col min="2313" max="2314" width="9.140625" style="10"/>
    <col min="2315" max="2315" width="5.5703125" style="10" bestFit="1" customWidth="1"/>
    <col min="2316" max="2316" width="5" style="10" bestFit="1" customWidth="1"/>
    <col min="2317" max="2317" width="7.140625" style="10" bestFit="1" customWidth="1"/>
    <col min="2318" max="2560" width="9.140625" style="10"/>
    <col min="2561" max="2561" width="32.5703125" style="10" bestFit="1" customWidth="1"/>
    <col min="2562" max="2562" width="10.5703125" style="10" bestFit="1" customWidth="1"/>
    <col min="2563" max="2563" width="7.5703125" style="10" bestFit="1" customWidth="1"/>
    <col min="2564" max="2564" width="6.5703125" style="10" bestFit="1" customWidth="1"/>
    <col min="2565" max="2565" width="9.140625" style="10"/>
    <col min="2566" max="2568" width="0" style="10" hidden="1" customWidth="1"/>
    <col min="2569" max="2570" width="9.140625" style="10"/>
    <col min="2571" max="2571" width="5.5703125" style="10" bestFit="1" customWidth="1"/>
    <col min="2572" max="2572" width="5" style="10" bestFit="1" customWidth="1"/>
    <col min="2573" max="2573" width="7.140625" style="10" bestFit="1" customWidth="1"/>
    <col min="2574" max="2816" width="9.140625" style="10"/>
    <col min="2817" max="2817" width="32.5703125" style="10" bestFit="1" customWidth="1"/>
    <col min="2818" max="2818" width="10.5703125" style="10" bestFit="1" customWidth="1"/>
    <col min="2819" max="2819" width="7.5703125" style="10" bestFit="1" customWidth="1"/>
    <col min="2820" max="2820" width="6.5703125" style="10" bestFit="1" customWidth="1"/>
    <col min="2821" max="2821" width="9.140625" style="10"/>
    <col min="2822" max="2824" width="0" style="10" hidden="1" customWidth="1"/>
    <col min="2825" max="2826" width="9.140625" style="10"/>
    <col min="2827" max="2827" width="5.5703125" style="10" bestFit="1" customWidth="1"/>
    <col min="2828" max="2828" width="5" style="10" bestFit="1" customWidth="1"/>
    <col min="2829" max="2829" width="7.140625" style="10" bestFit="1" customWidth="1"/>
    <col min="2830" max="3072" width="9.140625" style="10"/>
    <col min="3073" max="3073" width="32.5703125" style="10" bestFit="1" customWidth="1"/>
    <col min="3074" max="3074" width="10.5703125" style="10" bestFit="1" customWidth="1"/>
    <col min="3075" max="3075" width="7.5703125" style="10" bestFit="1" customWidth="1"/>
    <col min="3076" max="3076" width="6.5703125" style="10" bestFit="1" customWidth="1"/>
    <col min="3077" max="3077" width="9.140625" style="10"/>
    <col min="3078" max="3080" width="0" style="10" hidden="1" customWidth="1"/>
    <col min="3081" max="3082" width="9.140625" style="10"/>
    <col min="3083" max="3083" width="5.5703125" style="10" bestFit="1" customWidth="1"/>
    <col min="3084" max="3084" width="5" style="10" bestFit="1" customWidth="1"/>
    <col min="3085" max="3085" width="7.140625" style="10" bestFit="1" customWidth="1"/>
    <col min="3086" max="3328" width="9.140625" style="10"/>
    <col min="3329" max="3329" width="32.5703125" style="10" bestFit="1" customWidth="1"/>
    <col min="3330" max="3330" width="10.5703125" style="10" bestFit="1" customWidth="1"/>
    <col min="3331" max="3331" width="7.5703125" style="10" bestFit="1" customWidth="1"/>
    <col min="3332" max="3332" width="6.5703125" style="10" bestFit="1" customWidth="1"/>
    <col min="3333" max="3333" width="9.140625" style="10"/>
    <col min="3334" max="3336" width="0" style="10" hidden="1" customWidth="1"/>
    <col min="3337" max="3338" width="9.140625" style="10"/>
    <col min="3339" max="3339" width="5.5703125" style="10" bestFit="1" customWidth="1"/>
    <col min="3340" max="3340" width="5" style="10" bestFit="1" customWidth="1"/>
    <col min="3341" max="3341" width="7.140625" style="10" bestFit="1" customWidth="1"/>
    <col min="3342" max="3584" width="9.140625" style="10"/>
    <col min="3585" max="3585" width="32.5703125" style="10" bestFit="1" customWidth="1"/>
    <col min="3586" max="3586" width="10.5703125" style="10" bestFit="1" customWidth="1"/>
    <col min="3587" max="3587" width="7.5703125" style="10" bestFit="1" customWidth="1"/>
    <col min="3588" max="3588" width="6.5703125" style="10" bestFit="1" customWidth="1"/>
    <col min="3589" max="3589" width="9.140625" style="10"/>
    <col min="3590" max="3592" width="0" style="10" hidden="1" customWidth="1"/>
    <col min="3593" max="3594" width="9.140625" style="10"/>
    <col min="3595" max="3595" width="5.5703125" style="10" bestFit="1" customWidth="1"/>
    <col min="3596" max="3596" width="5" style="10" bestFit="1" customWidth="1"/>
    <col min="3597" max="3597" width="7.140625" style="10" bestFit="1" customWidth="1"/>
    <col min="3598" max="3840" width="9.140625" style="10"/>
    <col min="3841" max="3841" width="32.5703125" style="10" bestFit="1" customWidth="1"/>
    <col min="3842" max="3842" width="10.5703125" style="10" bestFit="1" customWidth="1"/>
    <col min="3843" max="3843" width="7.5703125" style="10" bestFit="1" customWidth="1"/>
    <col min="3844" max="3844" width="6.5703125" style="10" bestFit="1" customWidth="1"/>
    <col min="3845" max="3845" width="9.140625" style="10"/>
    <col min="3846" max="3848" width="0" style="10" hidden="1" customWidth="1"/>
    <col min="3849" max="3850" width="9.140625" style="10"/>
    <col min="3851" max="3851" width="5.5703125" style="10" bestFit="1" customWidth="1"/>
    <col min="3852" max="3852" width="5" style="10" bestFit="1" customWidth="1"/>
    <col min="3853" max="3853" width="7.140625" style="10" bestFit="1" customWidth="1"/>
    <col min="3854" max="4096" width="9.140625" style="10"/>
    <col min="4097" max="4097" width="32.5703125" style="10" bestFit="1" customWidth="1"/>
    <col min="4098" max="4098" width="10.5703125" style="10" bestFit="1" customWidth="1"/>
    <col min="4099" max="4099" width="7.5703125" style="10" bestFit="1" customWidth="1"/>
    <col min="4100" max="4100" width="6.5703125" style="10" bestFit="1" customWidth="1"/>
    <col min="4101" max="4101" width="9.140625" style="10"/>
    <col min="4102" max="4104" width="0" style="10" hidden="1" customWidth="1"/>
    <col min="4105" max="4106" width="9.140625" style="10"/>
    <col min="4107" max="4107" width="5.5703125" style="10" bestFit="1" customWidth="1"/>
    <col min="4108" max="4108" width="5" style="10" bestFit="1" customWidth="1"/>
    <col min="4109" max="4109" width="7.140625" style="10" bestFit="1" customWidth="1"/>
    <col min="4110" max="4352" width="9.140625" style="10"/>
    <col min="4353" max="4353" width="32.5703125" style="10" bestFit="1" customWidth="1"/>
    <col min="4354" max="4354" width="10.5703125" style="10" bestFit="1" customWidth="1"/>
    <col min="4355" max="4355" width="7.5703125" style="10" bestFit="1" customWidth="1"/>
    <col min="4356" max="4356" width="6.5703125" style="10" bestFit="1" customWidth="1"/>
    <col min="4357" max="4357" width="9.140625" style="10"/>
    <col min="4358" max="4360" width="0" style="10" hidden="1" customWidth="1"/>
    <col min="4361" max="4362" width="9.140625" style="10"/>
    <col min="4363" max="4363" width="5.5703125" style="10" bestFit="1" customWidth="1"/>
    <col min="4364" max="4364" width="5" style="10" bestFit="1" customWidth="1"/>
    <col min="4365" max="4365" width="7.140625" style="10" bestFit="1" customWidth="1"/>
    <col min="4366" max="4608" width="9.140625" style="10"/>
    <col min="4609" max="4609" width="32.5703125" style="10" bestFit="1" customWidth="1"/>
    <col min="4610" max="4610" width="10.5703125" style="10" bestFit="1" customWidth="1"/>
    <col min="4611" max="4611" width="7.5703125" style="10" bestFit="1" customWidth="1"/>
    <col min="4612" max="4612" width="6.5703125" style="10" bestFit="1" customWidth="1"/>
    <col min="4613" max="4613" width="9.140625" style="10"/>
    <col min="4614" max="4616" width="0" style="10" hidden="1" customWidth="1"/>
    <col min="4617" max="4618" width="9.140625" style="10"/>
    <col min="4619" max="4619" width="5.5703125" style="10" bestFit="1" customWidth="1"/>
    <col min="4620" max="4620" width="5" style="10" bestFit="1" customWidth="1"/>
    <col min="4621" max="4621" width="7.140625" style="10" bestFit="1" customWidth="1"/>
    <col min="4622" max="4864" width="9.140625" style="10"/>
    <col min="4865" max="4865" width="32.5703125" style="10" bestFit="1" customWidth="1"/>
    <col min="4866" max="4866" width="10.5703125" style="10" bestFit="1" customWidth="1"/>
    <col min="4867" max="4867" width="7.5703125" style="10" bestFit="1" customWidth="1"/>
    <col min="4868" max="4868" width="6.5703125" style="10" bestFit="1" customWidth="1"/>
    <col min="4869" max="4869" width="9.140625" style="10"/>
    <col min="4870" max="4872" width="0" style="10" hidden="1" customWidth="1"/>
    <col min="4873" max="4874" width="9.140625" style="10"/>
    <col min="4875" max="4875" width="5.5703125" style="10" bestFit="1" customWidth="1"/>
    <col min="4876" max="4876" width="5" style="10" bestFit="1" customWidth="1"/>
    <col min="4877" max="4877" width="7.140625" style="10" bestFit="1" customWidth="1"/>
    <col min="4878" max="5120" width="9.140625" style="10"/>
    <col min="5121" max="5121" width="32.5703125" style="10" bestFit="1" customWidth="1"/>
    <col min="5122" max="5122" width="10.5703125" style="10" bestFit="1" customWidth="1"/>
    <col min="5123" max="5123" width="7.5703125" style="10" bestFit="1" customWidth="1"/>
    <col min="5124" max="5124" width="6.5703125" style="10" bestFit="1" customWidth="1"/>
    <col min="5125" max="5125" width="9.140625" style="10"/>
    <col min="5126" max="5128" width="0" style="10" hidden="1" customWidth="1"/>
    <col min="5129" max="5130" width="9.140625" style="10"/>
    <col min="5131" max="5131" width="5.5703125" style="10" bestFit="1" customWidth="1"/>
    <col min="5132" max="5132" width="5" style="10" bestFit="1" customWidth="1"/>
    <col min="5133" max="5133" width="7.140625" style="10" bestFit="1" customWidth="1"/>
    <col min="5134" max="5376" width="9.140625" style="10"/>
    <col min="5377" max="5377" width="32.5703125" style="10" bestFit="1" customWidth="1"/>
    <col min="5378" max="5378" width="10.5703125" style="10" bestFit="1" customWidth="1"/>
    <col min="5379" max="5379" width="7.5703125" style="10" bestFit="1" customWidth="1"/>
    <col min="5380" max="5380" width="6.5703125" style="10" bestFit="1" customWidth="1"/>
    <col min="5381" max="5381" width="9.140625" style="10"/>
    <col min="5382" max="5384" width="0" style="10" hidden="1" customWidth="1"/>
    <col min="5385" max="5386" width="9.140625" style="10"/>
    <col min="5387" max="5387" width="5.5703125" style="10" bestFit="1" customWidth="1"/>
    <col min="5388" max="5388" width="5" style="10" bestFit="1" customWidth="1"/>
    <col min="5389" max="5389" width="7.140625" style="10" bestFit="1" customWidth="1"/>
    <col min="5390" max="5632" width="9.140625" style="10"/>
    <col min="5633" max="5633" width="32.5703125" style="10" bestFit="1" customWidth="1"/>
    <col min="5634" max="5634" width="10.5703125" style="10" bestFit="1" customWidth="1"/>
    <col min="5635" max="5635" width="7.5703125" style="10" bestFit="1" customWidth="1"/>
    <col min="5636" max="5636" width="6.5703125" style="10" bestFit="1" customWidth="1"/>
    <col min="5637" max="5637" width="9.140625" style="10"/>
    <col min="5638" max="5640" width="0" style="10" hidden="1" customWidth="1"/>
    <col min="5641" max="5642" width="9.140625" style="10"/>
    <col min="5643" max="5643" width="5.5703125" style="10" bestFit="1" customWidth="1"/>
    <col min="5644" max="5644" width="5" style="10" bestFit="1" customWidth="1"/>
    <col min="5645" max="5645" width="7.140625" style="10" bestFit="1" customWidth="1"/>
    <col min="5646" max="5888" width="9.140625" style="10"/>
    <col min="5889" max="5889" width="32.5703125" style="10" bestFit="1" customWidth="1"/>
    <col min="5890" max="5890" width="10.5703125" style="10" bestFit="1" customWidth="1"/>
    <col min="5891" max="5891" width="7.5703125" style="10" bestFit="1" customWidth="1"/>
    <col min="5892" max="5892" width="6.5703125" style="10" bestFit="1" customWidth="1"/>
    <col min="5893" max="5893" width="9.140625" style="10"/>
    <col min="5894" max="5896" width="0" style="10" hidden="1" customWidth="1"/>
    <col min="5897" max="5898" width="9.140625" style="10"/>
    <col min="5899" max="5899" width="5.5703125" style="10" bestFit="1" customWidth="1"/>
    <col min="5900" max="5900" width="5" style="10" bestFit="1" customWidth="1"/>
    <col min="5901" max="5901" width="7.140625" style="10" bestFit="1" customWidth="1"/>
    <col min="5902" max="6144" width="9.140625" style="10"/>
    <col min="6145" max="6145" width="32.5703125" style="10" bestFit="1" customWidth="1"/>
    <col min="6146" max="6146" width="10.5703125" style="10" bestFit="1" customWidth="1"/>
    <col min="6147" max="6147" width="7.5703125" style="10" bestFit="1" customWidth="1"/>
    <col min="6148" max="6148" width="6.5703125" style="10" bestFit="1" customWidth="1"/>
    <col min="6149" max="6149" width="9.140625" style="10"/>
    <col min="6150" max="6152" width="0" style="10" hidden="1" customWidth="1"/>
    <col min="6153" max="6154" width="9.140625" style="10"/>
    <col min="6155" max="6155" width="5.5703125" style="10" bestFit="1" customWidth="1"/>
    <col min="6156" max="6156" width="5" style="10" bestFit="1" customWidth="1"/>
    <col min="6157" max="6157" width="7.140625" style="10" bestFit="1" customWidth="1"/>
    <col min="6158" max="6400" width="9.140625" style="10"/>
    <col min="6401" max="6401" width="32.5703125" style="10" bestFit="1" customWidth="1"/>
    <col min="6402" max="6402" width="10.5703125" style="10" bestFit="1" customWidth="1"/>
    <col min="6403" max="6403" width="7.5703125" style="10" bestFit="1" customWidth="1"/>
    <col min="6404" max="6404" width="6.5703125" style="10" bestFit="1" customWidth="1"/>
    <col min="6405" max="6405" width="9.140625" style="10"/>
    <col min="6406" max="6408" width="0" style="10" hidden="1" customWidth="1"/>
    <col min="6409" max="6410" width="9.140625" style="10"/>
    <col min="6411" max="6411" width="5.5703125" style="10" bestFit="1" customWidth="1"/>
    <col min="6412" max="6412" width="5" style="10" bestFit="1" customWidth="1"/>
    <col min="6413" max="6413" width="7.140625" style="10" bestFit="1" customWidth="1"/>
    <col min="6414" max="6656" width="9.140625" style="10"/>
    <col min="6657" max="6657" width="32.5703125" style="10" bestFit="1" customWidth="1"/>
    <col min="6658" max="6658" width="10.5703125" style="10" bestFit="1" customWidth="1"/>
    <col min="6659" max="6659" width="7.5703125" style="10" bestFit="1" customWidth="1"/>
    <col min="6660" max="6660" width="6.5703125" style="10" bestFit="1" customWidth="1"/>
    <col min="6661" max="6661" width="9.140625" style="10"/>
    <col min="6662" max="6664" width="0" style="10" hidden="1" customWidth="1"/>
    <col min="6665" max="6666" width="9.140625" style="10"/>
    <col min="6667" max="6667" width="5.5703125" style="10" bestFit="1" customWidth="1"/>
    <col min="6668" max="6668" width="5" style="10" bestFit="1" customWidth="1"/>
    <col min="6669" max="6669" width="7.140625" style="10" bestFit="1" customWidth="1"/>
    <col min="6670" max="6912" width="9.140625" style="10"/>
    <col min="6913" max="6913" width="32.5703125" style="10" bestFit="1" customWidth="1"/>
    <col min="6914" max="6914" width="10.5703125" style="10" bestFit="1" customWidth="1"/>
    <col min="6915" max="6915" width="7.5703125" style="10" bestFit="1" customWidth="1"/>
    <col min="6916" max="6916" width="6.5703125" style="10" bestFit="1" customWidth="1"/>
    <col min="6917" max="6917" width="9.140625" style="10"/>
    <col min="6918" max="6920" width="0" style="10" hidden="1" customWidth="1"/>
    <col min="6921" max="6922" width="9.140625" style="10"/>
    <col min="6923" max="6923" width="5.5703125" style="10" bestFit="1" customWidth="1"/>
    <col min="6924" max="6924" width="5" style="10" bestFit="1" customWidth="1"/>
    <col min="6925" max="6925" width="7.140625" style="10" bestFit="1" customWidth="1"/>
    <col min="6926" max="7168" width="9.140625" style="10"/>
    <col min="7169" max="7169" width="32.5703125" style="10" bestFit="1" customWidth="1"/>
    <col min="7170" max="7170" width="10.5703125" style="10" bestFit="1" customWidth="1"/>
    <col min="7171" max="7171" width="7.5703125" style="10" bestFit="1" customWidth="1"/>
    <col min="7172" max="7172" width="6.5703125" style="10" bestFit="1" customWidth="1"/>
    <col min="7173" max="7173" width="9.140625" style="10"/>
    <col min="7174" max="7176" width="0" style="10" hidden="1" customWidth="1"/>
    <col min="7177" max="7178" width="9.140625" style="10"/>
    <col min="7179" max="7179" width="5.5703125" style="10" bestFit="1" customWidth="1"/>
    <col min="7180" max="7180" width="5" style="10" bestFit="1" customWidth="1"/>
    <col min="7181" max="7181" width="7.140625" style="10" bestFit="1" customWidth="1"/>
    <col min="7182" max="7424" width="9.140625" style="10"/>
    <col min="7425" max="7425" width="32.5703125" style="10" bestFit="1" customWidth="1"/>
    <col min="7426" max="7426" width="10.5703125" style="10" bestFit="1" customWidth="1"/>
    <col min="7427" max="7427" width="7.5703125" style="10" bestFit="1" customWidth="1"/>
    <col min="7428" max="7428" width="6.5703125" style="10" bestFit="1" customWidth="1"/>
    <col min="7429" max="7429" width="9.140625" style="10"/>
    <col min="7430" max="7432" width="0" style="10" hidden="1" customWidth="1"/>
    <col min="7433" max="7434" width="9.140625" style="10"/>
    <col min="7435" max="7435" width="5.5703125" style="10" bestFit="1" customWidth="1"/>
    <col min="7436" max="7436" width="5" style="10" bestFit="1" customWidth="1"/>
    <col min="7437" max="7437" width="7.140625" style="10" bestFit="1" customWidth="1"/>
    <col min="7438" max="7680" width="9.140625" style="10"/>
    <col min="7681" max="7681" width="32.5703125" style="10" bestFit="1" customWidth="1"/>
    <col min="7682" max="7682" width="10.5703125" style="10" bestFit="1" customWidth="1"/>
    <col min="7683" max="7683" width="7.5703125" style="10" bestFit="1" customWidth="1"/>
    <col min="7684" max="7684" width="6.5703125" style="10" bestFit="1" customWidth="1"/>
    <col min="7685" max="7685" width="9.140625" style="10"/>
    <col min="7686" max="7688" width="0" style="10" hidden="1" customWidth="1"/>
    <col min="7689" max="7690" width="9.140625" style="10"/>
    <col min="7691" max="7691" width="5.5703125" style="10" bestFit="1" customWidth="1"/>
    <col min="7692" max="7692" width="5" style="10" bestFit="1" customWidth="1"/>
    <col min="7693" max="7693" width="7.140625" style="10" bestFit="1" customWidth="1"/>
    <col min="7694" max="7936" width="9.140625" style="10"/>
    <col min="7937" max="7937" width="32.5703125" style="10" bestFit="1" customWidth="1"/>
    <col min="7938" max="7938" width="10.5703125" style="10" bestFit="1" customWidth="1"/>
    <col min="7939" max="7939" width="7.5703125" style="10" bestFit="1" customWidth="1"/>
    <col min="7940" max="7940" width="6.5703125" style="10" bestFit="1" customWidth="1"/>
    <col min="7941" max="7941" width="9.140625" style="10"/>
    <col min="7942" max="7944" width="0" style="10" hidden="1" customWidth="1"/>
    <col min="7945" max="7946" width="9.140625" style="10"/>
    <col min="7947" max="7947" width="5.5703125" style="10" bestFit="1" customWidth="1"/>
    <col min="7948" max="7948" width="5" style="10" bestFit="1" customWidth="1"/>
    <col min="7949" max="7949" width="7.140625" style="10" bestFit="1" customWidth="1"/>
    <col min="7950" max="8192" width="9.140625" style="10"/>
    <col min="8193" max="8193" width="32.5703125" style="10" bestFit="1" customWidth="1"/>
    <col min="8194" max="8194" width="10.5703125" style="10" bestFit="1" customWidth="1"/>
    <col min="8195" max="8195" width="7.5703125" style="10" bestFit="1" customWidth="1"/>
    <col min="8196" max="8196" width="6.5703125" style="10" bestFit="1" customWidth="1"/>
    <col min="8197" max="8197" width="9.140625" style="10"/>
    <col min="8198" max="8200" width="0" style="10" hidden="1" customWidth="1"/>
    <col min="8201" max="8202" width="9.140625" style="10"/>
    <col min="8203" max="8203" width="5.5703125" style="10" bestFit="1" customWidth="1"/>
    <col min="8204" max="8204" width="5" style="10" bestFit="1" customWidth="1"/>
    <col min="8205" max="8205" width="7.140625" style="10" bestFit="1" customWidth="1"/>
    <col min="8206" max="8448" width="9.140625" style="10"/>
    <col min="8449" max="8449" width="32.5703125" style="10" bestFit="1" customWidth="1"/>
    <col min="8450" max="8450" width="10.5703125" style="10" bestFit="1" customWidth="1"/>
    <col min="8451" max="8451" width="7.5703125" style="10" bestFit="1" customWidth="1"/>
    <col min="8452" max="8452" width="6.5703125" style="10" bestFit="1" customWidth="1"/>
    <col min="8453" max="8453" width="9.140625" style="10"/>
    <col min="8454" max="8456" width="0" style="10" hidden="1" customWidth="1"/>
    <col min="8457" max="8458" width="9.140625" style="10"/>
    <col min="8459" max="8459" width="5.5703125" style="10" bestFit="1" customWidth="1"/>
    <col min="8460" max="8460" width="5" style="10" bestFit="1" customWidth="1"/>
    <col min="8461" max="8461" width="7.140625" style="10" bestFit="1" customWidth="1"/>
    <col min="8462" max="8704" width="9.140625" style="10"/>
    <col min="8705" max="8705" width="32.5703125" style="10" bestFit="1" customWidth="1"/>
    <col min="8706" max="8706" width="10.5703125" style="10" bestFit="1" customWidth="1"/>
    <col min="8707" max="8707" width="7.5703125" style="10" bestFit="1" customWidth="1"/>
    <col min="8708" max="8708" width="6.5703125" style="10" bestFit="1" customWidth="1"/>
    <col min="8709" max="8709" width="9.140625" style="10"/>
    <col min="8710" max="8712" width="0" style="10" hidden="1" customWidth="1"/>
    <col min="8713" max="8714" width="9.140625" style="10"/>
    <col min="8715" max="8715" width="5.5703125" style="10" bestFit="1" customWidth="1"/>
    <col min="8716" max="8716" width="5" style="10" bestFit="1" customWidth="1"/>
    <col min="8717" max="8717" width="7.140625" style="10" bestFit="1" customWidth="1"/>
    <col min="8718" max="8960" width="9.140625" style="10"/>
    <col min="8961" max="8961" width="32.5703125" style="10" bestFit="1" customWidth="1"/>
    <col min="8962" max="8962" width="10.5703125" style="10" bestFit="1" customWidth="1"/>
    <col min="8963" max="8963" width="7.5703125" style="10" bestFit="1" customWidth="1"/>
    <col min="8964" max="8964" width="6.5703125" style="10" bestFit="1" customWidth="1"/>
    <col min="8965" max="8965" width="9.140625" style="10"/>
    <col min="8966" max="8968" width="0" style="10" hidden="1" customWidth="1"/>
    <col min="8969" max="8970" width="9.140625" style="10"/>
    <col min="8971" max="8971" width="5.5703125" style="10" bestFit="1" customWidth="1"/>
    <col min="8972" max="8972" width="5" style="10" bestFit="1" customWidth="1"/>
    <col min="8973" max="8973" width="7.140625" style="10" bestFit="1" customWidth="1"/>
    <col min="8974" max="9216" width="9.140625" style="10"/>
    <col min="9217" max="9217" width="32.5703125" style="10" bestFit="1" customWidth="1"/>
    <col min="9218" max="9218" width="10.5703125" style="10" bestFit="1" customWidth="1"/>
    <col min="9219" max="9219" width="7.5703125" style="10" bestFit="1" customWidth="1"/>
    <col min="9220" max="9220" width="6.5703125" style="10" bestFit="1" customWidth="1"/>
    <col min="9221" max="9221" width="9.140625" style="10"/>
    <col min="9222" max="9224" width="0" style="10" hidden="1" customWidth="1"/>
    <col min="9225" max="9226" width="9.140625" style="10"/>
    <col min="9227" max="9227" width="5.5703125" style="10" bestFit="1" customWidth="1"/>
    <col min="9228" max="9228" width="5" style="10" bestFit="1" customWidth="1"/>
    <col min="9229" max="9229" width="7.140625" style="10" bestFit="1" customWidth="1"/>
    <col min="9230" max="9472" width="9.140625" style="10"/>
    <col min="9473" max="9473" width="32.5703125" style="10" bestFit="1" customWidth="1"/>
    <col min="9474" max="9474" width="10.5703125" style="10" bestFit="1" customWidth="1"/>
    <col min="9475" max="9475" width="7.5703125" style="10" bestFit="1" customWidth="1"/>
    <col min="9476" max="9476" width="6.5703125" style="10" bestFit="1" customWidth="1"/>
    <col min="9477" max="9477" width="9.140625" style="10"/>
    <col min="9478" max="9480" width="0" style="10" hidden="1" customWidth="1"/>
    <col min="9481" max="9482" width="9.140625" style="10"/>
    <col min="9483" max="9483" width="5.5703125" style="10" bestFit="1" customWidth="1"/>
    <col min="9484" max="9484" width="5" style="10" bestFit="1" customWidth="1"/>
    <col min="9485" max="9485" width="7.140625" style="10" bestFit="1" customWidth="1"/>
    <col min="9486" max="9728" width="9.140625" style="10"/>
    <col min="9729" max="9729" width="32.5703125" style="10" bestFit="1" customWidth="1"/>
    <col min="9730" max="9730" width="10.5703125" style="10" bestFit="1" customWidth="1"/>
    <col min="9731" max="9731" width="7.5703125" style="10" bestFit="1" customWidth="1"/>
    <col min="9732" max="9732" width="6.5703125" style="10" bestFit="1" customWidth="1"/>
    <col min="9733" max="9733" width="9.140625" style="10"/>
    <col min="9734" max="9736" width="0" style="10" hidden="1" customWidth="1"/>
    <col min="9737" max="9738" width="9.140625" style="10"/>
    <col min="9739" max="9739" width="5.5703125" style="10" bestFit="1" customWidth="1"/>
    <col min="9740" max="9740" width="5" style="10" bestFit="1" customWidth="1"/>
    <col min="9741" max="9741" width="7.140625" style="10" bestFit="1" customWidth="1"/>
    <col min="9742" max="9984" width="9.140625" style="10"/>
    <col min="9985" max="9985" width="32.5703125" style="10" bestFit="1" customWidth="1"/>
    <col min="9986" max="9986" width="10.5703125" style="10" bestFit="1" customWidth="1"/>
    <col min="9987" max="9987" width="7.5703125" style="10" bestFit="1" customWidth="1"/>
    <col min="9988" max="9988" width="6.5703125" style="10" bestFit="1" customWidth="1"/>
    <col min="9989" max="9989" width="9.140625" style="10"/>
    <col min="9990" max="9992" width="0" style="10" hidden="1" customWidth="1"/>
    <col min="9993" max="9994" width="9.140625" style="10"/>
    <col min="9995" max="9995" width="5.5703125" style="10" bestFit="1" customWidth="1"/>
    <col min="9996" max="9996" width="5" style="10" bestFit="1" customWidth="1"/>
    <col min="9997" max="9997" width="7.140625" style="10" bestFit="1" customWidth="1"/>
    <col min="9998" max="10240" width="9.140625" style="10"/>
    <col min="10241" max="10241" width="32.5703125" style="10" bestFit="1" customWidth="1"/>
    <col min="10242" max="10242" width="10.5703125" style="10" bestFit="1" customWidth="1"/>
    <col min="10243" max="10243" width="7.5703125" style="10" bestFit="1" customWidth="1"/>
    <col min="10244" max="10244" width="6.5703125" style="10" bestFit="1" customWidth="1"/>
    <col min="10245" max="10245" width="9.140625" style="10"/>
    <col min="10246" max="10248" width="0" style="10" hidden="1" customWidth="1"/>
    <col min="10249" max="10250" width="9.140625" style="10"/>
    <col min="10251" max="10251" width="5.5703125" style="10" bestFit="1" customWidth="1"/>
    <col min="10252" max="10252" width="5" style="10" bestFit="1" customWidth="1"/>
    <col min="10253" max="10253" width="7.140625" style="10" bestFit="1" customWidth="1"/>
    <col min="10254" max="10496" width="9.140625" style="10"/>
    <col min="10497" max="10497" width="32.5703125" style="10" bestFit="1" customWidth="1"/>
    <col min="10498" max="10498" width="10.5703125" style="10" bestFit="1" customWidth="1"/>
    <col min="10499" max="10499" width="7.5703125" style="10" bestFit="1" customWidth="1"/>
    <col min="10500" max="10500" width="6.5703125" style="10" bestFit="1" customWidth="1"/>
    <col min="10501" max="10501" width="9.140625" style="10"/>
    <col min="10502" max="10504" width="0" style="10" hidden="1" customWidth="1"/>
    <col min="10505" max="10506" width="9.140625" style="10"/>
    <col min="10507" max="10507" width="5.5703125" style="10" bestFit="1" customWidth="1"/>
    <col min="10508" max="10508" width="5" style="10" bestFit="1" customWidth="1"/>
    <col min="10509" max="10509" width="7.140625" style="10" bestFit="1" customWidth="1"/>
    <col min="10510" max="10752" width="9.140625" style="10"/>
    <col min="10753" max="10753" width="32.5703125" style="10" bestFit="1" customWidth="1"/>
    <col min="10754" max="10754" width="10.5703125" style="10" bestFit="1" customWidth="1"/>
    <col min="10755" max="10755" width="7.5703125" style="10" bestFit="1" customWidth="1"/>
    <col min="10756" max="10756" width="6.5703125" style="10" bestFit="1" customWidth="1"/>
    <col min="10757" max="10757" width="9.140625" style="10"/>
    <col min="10758" max="10760" width="0" style="10" hidden="1" customWidth="1"/>
    <col min="10761" max="10762" width="9.140625" style="10"/>
    <col min="10763" max="10763" width="5.5703125" style="10" bestFit="1" customWidth="1"/>
    <col min="10764" max="10764" width="5" style="10" bestFit="1" customWidth="1"/>
    <col min="10765" max="10765" width="7.140625" style="10" bestFit="1" customWidth="1"/>
    <col min="10766" max="11008" width="9.140625" style="10"/>
    <col min="11009" max="11009" width="32.5703125" style="10" bestFit="1" customWidth="1"/>
    <col min="11010" max="11010" width="10.5703125" style="10" bestFit="1" customWidth="1"/>
    <col min="11011" max="11011" width="7.5703125" style="10" bestFit="1" customWidth="1"/>
    <col min="11012" max="11012" width="6.5703125" style="10" bestFit="1" customWidth="1"/>
    <col min="11013" max="11013" width="9.140625" style="10"/>
    <col min="11014" max="11016" width="0" style="10" hidden="1" customWidth="1"/>
    <col min="11017" max="11018" width="9.140625" style="10"/>
    <col min="11019" max="11019" width="5.5703125" style="10" bestFit="1" customWidth="1"/>
    <col min="11020" max="11020" width="5" style="10" bestFit="1" customWidth="1"/>
    <col min="11021" max="11021" width="7.140625" style="10" bestFit="1" customWidth="1"/>
    <col min="11022" max="11264" width="9.140625" style="10"/>
    <col min="11265" max="11265" width="32.5703125" style="10" bestFit="1" customWidth="1"/>
    <col min="11266" max="11266" width="10.5703125" style="10" bestFit="1" customWidth="1"/>
    <col min="11267" max="11267" width="7.5703125" style="10" bestFit="1" customWidth="1"/>
    <col min="11268" max="11268" width="6.5703125" style="10" bestFit="1" customWidth="1"/>
    <col min="11269" max="11269" width="9.140625" style="10"/>
    <col min="11270" max="11272" width="0" style="10" hidden="1" customWidth="1"/>
    <col min="11273" max="11274" width="9.140625" style="10"/>
    <col min="11275" max="11275" width="5.5703125" style="10" bestFit="1" customWidth="1"/>
    <col min="11276" max="11276" width="5" style="10" bestFit="1" customWidth="1"/>
    <col min="11277" max="11277" width="7.140625" style="10" bestFit="1" customWidth="1"/>
    <col min="11278" max="11520" width="9.140625" style="10"/>
    <col min="11521" max="11521" width="32.5703125" style="10" bestFit="1" customWidth="1"/>
    <col min="11522" max="11522" width="10.5703125" style="10" bestFit="1" customWidth="1"/>
    <col min="11523" max="11523" width="7.5703125" style="10" bestFit="1" customWidth="1"/>
    <col min="11524" max="11524" width="6.5703125" style="10" bestFit="1" customWidth="1"/>
    <col min="11525" max="11525" width="9.140625" style="10"/>
    <col min="11526" max="11528" width="0" style="10" hidden="1" customWidth="1"/>
    <col min="11529" max="11530" width="9.140625" style="10"/>
    <col min="11531" max="11531" width="5.5703125" style="10" bestFit="1" customWidth="1"/>
    <col min="11532" max="11532" width="5" style="10" bestFit="1" customWidth="1"/>
    <col min="11533" max="11533" width="7.140625" style="10" bestFit="1" customWidth="1"/>
    <col min="11534" max="11776" width="9.140625" style="10"/>
    <col min="11777" max="11777" width="32.5703125" style="10" bestFit="1" customWidth="1"/>
    <col min="11778" max="11778" width="10.5703125" style="10" bestFit="1" customWidth="1"/>
    <col min="11779" max="11779" width="7.5703125" style="10" bestFit="1" customWidth="1"/>
    <col min="11780" max="11780" width="6.5703125" style="10" bestFit="1" customWidth="1"/>
    <col min="11781" max="11781" width="9.140625" style="10"/>
    <col min="11782" max="11784" width="0" style="10" hidden="1" customWidth="1"/>
    <col min="11785" max="11786" width="9.140625" style="10"/>
    <col min="11787" max="11787" width="5.5703125" style="10" bestFit="1" customWidth="1"/>
    <col min="11788" max="11788" width="5" style="10" bestFit="1" customWidth="1"/>
    <col min="11789" max="11789" width="7.140625" style="10" bestFit="1" customWidth="1"/>
    <col min="11790" max="12032" width="9.140625" style="10"/>
    <col min="12033" max="12033" width="32.5703125" style="10" bestFit="1" customWidth="1"/>
    <col min="12034" max="12034" width="10.5703125" style="10" bestFit="1" customWidth="1"/>
    <col min="12035" max="12035" width="7.5703125" style="10" bestFit="1" customWidth="1"/>
    <col min="12036" max="12036" width="6.5703125" style="10" bestFit="1" customWidth="1"/>
    <col min="12037" max="12037" width="9.140625" style="10"/>
    <col min="12038" max="12040" width="0" style="10" hidden="1" customWidth="1"/>
    <col min="12041" max="12042" width="9.140625" style="10"/>
    <col min="12043" max="12043" width="5.5703125" style="10" bestFit="1" customWidth="1"/>
    <col min="12044" max="12044" width="5" style="10" bestFit="1" customWidth="1"/>
    <col min="12045" max="12045" width="7.140625" style="10" bestFit="1" customWidth="1"/>
    <col min="12046" max="12288" width="9.140625" style="10"/>
    <col min="12289" max="12289" width="32.5703125" style="10" bestFit="1" customWidth="1"/>
    <col min="12290" max="12290" width="10.5703125" style="10" bestFit="1" customWidth="1"/>
    <col min="12291" max="12291" width="7.5703125" style="10" bestFit="1" customWidth="1"/>
    <col min="12292" max="12292" width="6.5703125" style="10" bestFit="1" customWidth="1"/>
    <col min="12293" max="12293" width="9.140625" style="10"/>
    <col min="12294" max="12296" width="0" style="10" hidden="1" customWidth="1"/>
    <col min="12297" max="12298" width="9.140625" style="10"/>
    <col min="12299" max="12299" width="5.5703125" style="10" bestFit="1" customWidth="1"/>
    <col min="12300" max="12300" width="5" style="10" bestFit="1" customWidth="1"/>
    <col min="12301" max="12301" width="7.140625" style="10" bestFit="1" customWidth="1"/>
    <col min="12302" max="12544" width="9.140625" style="10"/>
    <col min="12545" max="12545" width="32.5703125" style="10" bestFit="1" customWidth="1"/>
    <col min="12546" max="12546" width="10.5703125" style="10" bestFit="1" customWidth="1"/>
    <col min="12547" max="12547" width="7.5703125" style="10" bestFit="1" customWidth="1"/>
    <col min="12548" max="12548" width="6.5703125" style="10" bestFit="1" customWidth="1"/>
    <col min="12549" max="12549" width="9.140625" style="10"/>
    <col min="12550" max="12552" width="0" style="10" hidden="1" customWidth="1"/>
    <col min="12553" max="12554" width="9.140625" style="10"/>
    <col min="12555" max="12555" width="5.5703125" style="10" bestFit="1" customWidth="1"/>
    <col min="12556" max="12556" width="5" style="10" bestFit="1" customWidth="1"/>
    <col min="12557" max="12557" width="7.140625" style="10" bestFit="1" customWidth="1"/>
    <col min="12558" max="12800" width="9.140625" style="10"/>
    <col min="12801" max="12801" width="32.5703125" style="10" bestFit="1" customWidth="1"/>
    <col min="12802" max="12802" width="10.5703125" style="10" bestFit="1" customWidth="1"/>
    <col min="12803" max="12803" width="7.5703125" style="10" bestFit="1" customWidth="1"/>
    <col min="12804" max="12804" width="6.5703125" style="10" bestFit="1" customWidth="1"/>
    <col min="12805" max="12805" width="9.140625" style="10"/>
    <col min="12806" max="12808" width="0" style="10" hidden="1" customWidth="1"/>
    <col min="12809" max="12810" width="9.140625" style="10"/>
    <col min="12811" max="12811" width="5.5703125" style="10" bestFit="1" customWidth="1"/>
    <col min="12812" max="12812" width="5" style="10" bestFit="1" customWidth="1"/>
    <col min="12813" max="12813" width="7.140625" style="10" bestFit="1" customWidth="1"/>
    <col min="12814" max="13056" width="9.140625" style="10"/>
    <col min="13057" max="13057" width="32.5703125" style="10" bestFit="1" customWidth="1"/>
    <col min="13058" max="13058" width="10.5703125" style="10" bestFit="1" customWidth="1"/>
    <col min="13059" max="13059" width="7.5703125" style="10" bestFit="1" customWidth="1"/>
    <col min="13060" max="13060" width="6.5703125" style="10" bestFit="1" customWidth="1"/>
    <col min="13061" max="13061" width="9.140625" style="10"/>
    <col min="13062" max="13064" width="0" style="10" hidden="1" customWidth="1"/>
    <col min="13065" max="13066" width="9.140625" style="10"/>
    <col min="13067" max="13067" width="5.5703125" style="10" bestFit="1" customWidth="1"/>
    <col min="13068" max="13068" width="5" style="10" bestFit="1" customWidth="1"/>
    <col min="13069" max="13069" width="7.140625" style="10" bestFit="1" customWidth="1"/>
    <col min="13070" max="13312" width="9.140625" style="10"/>
    <col min="13313" max="13313" width="32.5703125" style="10" bestFit="1" customWidth="1"/>
    <col min="13314" max="13314" width="10.5703125" style="10" bestFit="1" customWidth="1"/>
    <col min="13315" max="13315" width="7.5703125" style="10" bestFit="1" customWidth="1"/>
    <col min="13316" max="13316" width="6.5703125" style="10" bestFit="1" customWidth="1"/>
    <col min="13317" max="13317" width="9.140625" style="10"/>
    <col min="13318" max="13320" width="0" style="10" hidden="1" customWidth="1"/>
    <col min="13321" max="13322" width="9.140625" style="10"/>
    <col min="13323" max="13323" width="5.5703125" style="10" bestFit="1" customWidth="1"/>
    <col min="13324" max="13324" width="5" style="10" bestFit="1" customWidth="1"/>
    <col min="13325" max="13325" width="7.140625" style="10" bestFit="1" customWidth="1"/>
    <col min="13326" max="13568" width="9.140625" style="10"/>
    <col min="13569" max="13569" width="32.5703125" style="10" bestFit="1" customWidth="1"/>
    <col min="13570" max="13570" width="10.5703125" style="10" bestFit="1" customWidth="1"/>
    <col min="13571" max="13571" width="7.5703125" style="10" bestFit="1" customWidth="1"/>
    <col min="13572" max="13572" width="6.5703125" style="10" bestFit="1" customWidth="1"/>
    <col min="13573" max="13573" width="9.140625" style="10"/>
    <col min="13574" max="13576" width="0" style="10" hidden="1" customWidth="1"/>
    <col min="13577" max="13578" width="9.140625" style="10"/>
    <col min="13579" max="13579" width="5.5703125" style="10" bestFit="1" customWidth="1"/>
    <col min="13580" max="13580" width="5" style="10" bestFit="1" customWidth="1"/>
    <col min="13581" max="13581" width="7.140625" style="10" bestFit="1" customWidth="1"/>
    <col min="13582" max="13824" width="9.140625" style="10"/>
    <col min="13825" max="13825" width="32.5703125" style="10" bestFit="1" customWidth="1"/>
    <col min="13826" max="13826" width="10.5703125" style="10" bestFit="1" customWidth="1"/>
    <col min="13827" max="13827" width="7.5703125" style="10" bestFit="1" customWidth="1"/>
    <col min="13828" max="13828" width="6.5703125" style="10" bestFit="1" customWidth="1"/>
    <col min="13829" max="13829" width="9.140625" style="10"/>
    <col min="13830" max="13832" width="0" style="10" hidden="1" customWidth="1"/>
    <col min="13833" max="13834" width="9.140625" style="10"/>
    <col min="13835" max="13835" width="5.5703125" style="10" bestFit="1" customWidth="1"/>
    <col min="13836" max="13836" width="5" style="10" bestFit="1" customWidth="1"/>
    <col min="13837" max="13837" width="7.140625" style="10" bestFit="1" customWidth="1"/>
    <col min="13838" max="14080" width="9.140625" style="10"/>
    <col min="14081" max="14081" width="32.5703125" style="10" bestFit="1" customWidth="1"/>
    <col min="14082" max="14082" width="10.5703125" style="10" bestFit="1" customWidth="1"/>
    <col min="14083" max="14083" width="7.5703125" style="10" bestFit="1" customWidth="1"/>
    <col min="14084" max="14084" width="6.5703125" style="10" bestFit="1" customWidth="1"/>
    <col min="14085" max="14085" width="9.140625" style="10"/>
    <col min="14086" max="14088" width="0" style="10" hidden="1" customWidth="1"/>
    <col min="14089" max="14090" width="9.140625" style="10"/>
    <col min="14091" max="14091" width="5.5703125" style="10" bestFit="1" customWidth="1"/>
    <col min="14092" max="14092" width="5" style="10" bestFit="1" customWidth="1"/>
    <col min="14093" max="14093" width="7.140625" style="10" bestFit="1" customWidth="1"/>
    <col min="14094" max="14336" width="9.140625" style="10"/>
    <col min="14337" max="14337" width="32.5703125" style="10" bestFit="1" customWidth="1"/>
    <col min="14338" max="14338" width="10.5703125" style="10" bestFit="1" customWidth="1"/>
    <col min="14339" max="14339" width="7.5703125" style="10" bestFit="1" customWidth="1"/>
    <col min="14340" max="14340" width="6.5703125" style="10" bestFit="1" customWidth="1"/>
    <col min="14341" max="14341" width="9.140625" style="10"/>
    <col min="14342" max="14344" width="0" style="10" hidden="1" customWidth="1"/>
    <col min="14345" max="14346" width="9.140625" style="10"/>
    <col min="14347" max="14347" width="5.5703125" style="10" bestFit="1" customWidth="1"/>
    <col min="14348" max="14348" width="5" style="10" bestFit="1" customWidth="1"/>
    <col min="14349" max="14349" width="7.140625" style="10" bestFit="1" customWidth="1"/>
    <col min="14350" max="14592" width="9.140625" style="10"/>
    <col min="14593" max="14593" width="32.5703125" style="10" bestFit="1" customWidth="1"/>
    <col min="14594" max="14594" width="10.5703125" style="10" bestFit="1" customWidth="1"/>
    <col min="14595" max="14595" width="7.5703125" style="10" bestFit="1" customWidth="1"/>
    <col min="14596" max="14596" width="6.5703125" style="10" bestFit="1" customWidth="1"/>
    <col min="14597" max="14597" width="9.140625" style="10"/>
    <col min="14598" max="14600" width="0" style="10" hidden="1" customWidth="1"/>
    <col min="14601" max="14602" width="9.140625" style="10"/>
    <col min="14603" max="14603" width="5.5703125" style="10" bestFit="1" customWidth="1"/>
    <col min="14604" max="14604" width="5" style="10" bestFit="1" customWidth="1"/>
    <col min="14605" max="14605" width="7.140625" style="10" bestFit="1" customWidth="1"/>
    <col min="14606" max="14848" width="9.140625" style="10"/>
    <col min="14849" max="14849" width="32.5703125" style="10" bestFit="1" customWidth="1"/>
    <col min="14850" max="14850" width="10.5703125" style="10" bestFit="1" customWidth="1"/>
    <col min="14851" max="14851" width="7.5703125" style="10" bestFit="1" customWidth="1"/>
    <col min="14852" max="14852" width="6.5703125" style="10" bestFit="1" customWidth="1"/>
    <col min="14853" max="14853" width="9.140625" style="10"/>
    <col min="14854" max="14856" width="0" style="10" hidden="1" customWidth="1"/>
    <col min="14857" max="14858" width="9.140625" style="10"/>
    <col min="14859" max="14859" width="5.5703125" style="10" bestFit="1" customWidth="1"/>
    <col min="14860" max="14860" width="5" style="10" bestFit="1" customWidth="1"/>
    <col min="14861" max="14861" width="7.140625" style="10" bestFit="1" customWidth="1"/>
    <col min="14862" max="15104" width="9.140625" style="10"/>
    <col min="15105" max="15105" width="32.5703125" style="10" bestFit="1" customWidth="1"/>
    <col min="15106" max="15106" width="10.5703125" style="10" bestFit="1" customWidth="1"/>
    <col min="15107" max="15107" width="7.5703125" style="10" bestFit="1" customWidth="1"/>
    <col min="15108" max="15108" width="6.5703125" style="10" bestFit="1" customWidth="1"/>
    <col min="15109" max="15109" width="9.140625" style="10"/>
    <col min="15110" max="15112" width="0" style="10" hidden="1" customWidth="1"/>
    <col min="15113" max="15114" width="9.140625" style="10"/>
    <col min="15115" max="15115" width="5.5703125" style="10" bestFit="1" customWidth="1"/>
    <col min="15116" max="15116" width="5" style="10" bestFit="1" customWidth="1"/>
    <col min="15117" max="15117" width="7.140625" style="10" bestFit="1" customWidth="1"/>
    <col min="15118" max="15360" width="9.140625" style="10"/>
    <col min="15361" max="15361" width="32.5703125" style="10" bestFit="1" customWidth="1"/>
    <col min="15362" max="15362" width="10.5703125" style="10" bestFit="1" customWidth="1"/>
    <col min="15363" max="15363" width="7.5703125" style="10" bestFit="1" customWidth="1"/>
    <col min="15364" max="15364" width="6.5703125" style="10" bestFit="1" customWidth="1"/>
    <col min="15365" max="15365" width="9.140625" style="10"/>
    <col min="15366" max="15368" width="0" style="10" hidden="1" customWidth="1"/>
    <col min="15369" max="15370" width="9.140625" style="10"/>
    <col min="15371" max="15371" width="5.5703125" style="10" bestFit="1" customWidth="1"/>
    <col min="15372" max="15372" width="5" style="10" bestFit="1" customWidth="1"/>
    <col min="15373" max="15373" width="7.140625" style="10" bestFit="1" customWidth="1"/>
    <col min="15374" max="15616" width="9.140625" style="10"/>
    <col min="15617" max="15617" width="32.5703125" style="10" bestFit="1" customWidth="1"/>
    <col min="15618" max="15618" width="10.5703125" style="10" bestFit="1" customWidth="1"/>
    <col min="15619" max="15619" width="7.5703125" style="10" bestFit="1" customWidth="1"/>
    <col min="15620" max="15620" width="6.5703125" style="10" bestFit="1" customWidth="1"/>
    <col min="15621" max="15621" width="9.140625" style="10"/>
    <col min="15622" max="15624" width="0" style="10" hidden="1" customWidth="1"/>
    <col min="15625" max="15626" width="9.140625" style="10"/>
    <col min="15627" max="15627" width="5.5703125" style="10" bestFit="1" customWidth="1"/>
    <col min="15628" max="15628" width="5" style="10" bestFit="1" customWidth="1"/>
    <col min="15629" max="15629" width="7.140625" style="10" bestFit="1" customWidth="1"/>
    <col min="15630" max="15872" width="9.140625" style="10"/>
    <col min="15873" max="15873" width="32.5703125" style="10" bestFit="1" customWidth="1"/>
    <col min="15874" max="15874" width="10.5703125" style="10" bestFit="1" customWidth="1"/>
    <col min="15875" max="15875" width="7.5703125" style="10" bestFit="1" customWidth="1"/>
    <col min="15876" max="15876" width="6.5703125" style="10" bestFit="1" customWidth="1"/>
    <col min="15877" max="15877" width="9.140625" style="10"/>
    <col min="15878" max="15880" width="0" style="10" hidden="1" customWidth="1"/>
    <col min="15881" max="15882" width="9.140625" style="10"/>
    <col min="15883" max="15883" width="5.5703125" style="10" bestFit="1" customWidth="1"/>
    <col min="15884" max="15884" width="5" style="10" bestFit="1" customWidth="1"/>
    <col min="15885" max="15885" width="7.140625" style="10" bestFit="1" customWidth="1"/>
    <col min="15886" max="16128" width="9.140625" style="10"/>
    <col min="16129" max="16129" width="32.5703125" style="10" bestFit="1" customWidth="1"/>
    <col min="16130" max="16130" width="10.5703125" style="10" bestFit="1" customWidth="1"/>
    <col min="16131" max="16131" width="7.5703125" style="10" bestFit="1" customWidth="1"/>
    <col min="16132" max="16132" width="6.5703125" style="10" bestFit="1" customWidth="1"/>
    <col min="16133" max="16133" width="9.140625" style="10"/>
    <col min="16134" max="16136" width="0" style="10" hidden="1" customWidth="1"/>
    <col min="16137" max="16138" width="9.140625" style="10"/>
    <col min="16139" max="16139" width="5.5703125" style="10" bestFit="1" customWidth="1"/>
    <col min="16140" max="16140" width="5" style="10" bestFit="1" customWidth="1"/>
    <col min="16141" max="16141" width="7.140625" style="10" bestFit="1" customWidth="1"/>
    <col min="16142" max="16384" width="9.140625" style="10"/>
  </cols>
  <sheetData>
    <row r="1" spans="1:8" ht="21" x14ac:dyDescent="0.4">
      <c r="A1" s="37" t="s">
        <v>58</v>
      </c>
      <c r="B1" s="37"/>
      <c r="C1" s="37"/>
      <c r="D1" s="37"/>
      <c r="E1" s="37"/>
    </row>
    <row r="4" spans="1:8" ht="13.15" x14ac:dyDescent="0.25">
      <c r="A4" s="11" t="s">
        <v>59</v>
      </c>
      <c r="B4" s="12"/>
      <c r="F4" s="13" t="s">
        <v>60</v>
      </c>
      <c r="G4" s="14" t="str">
        <f>IF(B4="Male", 2,IF(B4="Female",3,"Select Sex"))</f>
        <v>Select Sex</v>
      </c>
    </row>
    <row r="5" spans="1:8" ht="13.15" x14ac:dyDescent="0.25">
      <c r="A5" s="11" t="s">
        <v>61</v>
      </c>
      <c r="B5" s="15"/>
      <c r="F5" s="13"/>
      <c r="G5" s="16"/>
    </row>
    <row r="6" spans="1:8" ht="13.15" x14ac:dyDescent="0.25">
      <c r="A6" s="17" t="s">
        <v>62</v>
      </c>
      <c r="B6" s="18">
        <f>B5*0.45359237</f>
        <v>0</v>
      </c>
      <c r="C6" s="14"/>
      <c r="F6" s="13"/>
      <c r="G6" s="16"/>
    </row>
    <row r="7" spans="1:8" ht="13.15" x14ac:dyDescent="0.25">
      <c r="A7" s="11" t="s">
        <v>63</v>
      </c>
      <c r="B7" s="15"/>
      <c r="C7" s="16"/>
      <c r="D7" s="19"/>
    </row>
    <row r="8" spans="1:8" ht="13.15" x14ac:dyDescent="0.25">
      <c r="A8" s="11" t="s">
        <v>64</v>
      </c>
      <c r="B8" s="20" t="e">
        <f>VLOOKUP(B7,F12:H17,G4)</f>
        <v>#N/A</v>
      </c>
      <c r="C8" s="14"/>
      <c r="D8" s="19"/>
      <c r="F8" s="13" t="s">
        <v>65</v>
      </c>
      <c r="G8" s="10">
        <f>IF(B4="Male",10.7,10.26)</f>
        <v>10.26</v>
      </c>
    </row>
    <row r="9" spans="1:8" ht="13.15" x14ac:dyDescent="0.25">
      <c r="A9" s="11" t="s">
        <v>66</v>
      </c>
      <c r="B9" s="21">
        <v>0.35</v>
      </c>
      <c r="F9" s="13" t="s">
        <v>67</v>
      </c>
      <c r="G9" s="22">
        <f>IF(B4="Male",-0.9,-0.93)</f>
        <v>-0.93</v>
      </c>
    </row>
    <row r="10" spans="1:8" ht="13.15" x14ac:dyDescent="0.25">
      <c r="A10" s="11" t="s">
        <v>68</v>
      </c>
      <c r="B10" s="20" t="e">
        <f>B8*B9</f>
        <v>#N/A</v>
      </c>
      <c r="C10" s="23"/>
      <c r="F10" s="13" t="s">
        <v>69</v>
      </c>
      <c r="G10" s="10">
        <f>IF(B4="Male",0.9,0.93)</f>
        <v>0.93</v>
      </c>
    </row>
    <row r="12" spans="1:8" ht="13.15" x14ac:dyDescent="0.25">
      <c r="A12" s="11" t="s">
        <v>70</v>
      </c>
      <c r="B12" s="20" t="e">
        <f>FLOOR(B13,1)</f>
        <v>#N/A</v>
      </c>
      <c r="C12" s="24" t="s">
        <v>71</v>
      </c>
      <c r="D12" s="18" t="e">
        <f>D13*60</f>
        <v>#N/A</v>
      </c>
      <c r="E12" s="25" t="s">
        <v>72</v>
      </c>
      <c r="F12" s="16"/>
      <c r="G12" s="14" t="s">
        <v>7</v>
      </c>
      <c r="H12" s="14" t="s">
        <v>8</v>
      </c>
    </row>
    <row r="13" spans="1:8" ht="13.15" hidden="1" x14ac:dyDescent="0.25">
      <c r="B13" s="26" t="e">
        <f>(((B10*B6)/1000)-G8)/G9</f>
        <v>#N/A</v>
      </c>
      <c r="C13" s="27"/>
      <c r="D13" s="28" t="e">
        <f>B13-B12</f>
        <v>#N/A</v>
      </c>
      <c r="F13" s="29" t="s">
        <v>73</v>
      </c>
      <c r="G13" s="16">
        <v>53</v>
      </c>
      <c r="H13" s="16">
        <v>33</v>
      </c>
    </row>
    <row r="14" spans="1:8" ht="13.15" x14ac:dyDescent="0.25">
      <c r="F14" s="14" t="s">
        <v>3</v>
      </c>
      <c r="G14" s="16">
        <v>50</v>
      </c>
      <c r="H14" s="16">
        <v>30</v>
      </c>
    </row>
    <row r="15" spans="1:8" ht="13.15" x14ac:dyDescent="0.25">
      <c r="A15" s="11" t="s">
        <v>74</v>
      </c>
      <c r="B15" s="30"/>
      <c r="C15" s="31" t="s">
        <v>71</v>
      </c>
      <c r="D15" s="32"/>
      <c r="E15" s="31" t="s">
        <v>72</v>
      </c>
      <c r="F15" s="14" t="s">
        <v>4</v>
      </c>
      <c r="G15" s="16">
        <v>45</v>
      </c>
      <c r="H15" s="16">
        <v>27</v>
      </c>
    </row>
    <row r="16" spans="1:8" ht="13.15" x14ac:dyDescent="0.25">
      <c r="A16" s="11" t="s">
        <v>75</v>
      </c>
      <c r="B16" s="18" t="e">
        <f>((G8-(G10*B17))*1000)/B6</f>
        <v>#DIV/0!</v>
      </c>
      <c r="F16" s="14" t="s">
        <v>5</v>
      </c>
      <c r="G16" s="16">
        <v>43</v>
      </c>
      <c r="H16" s="16">
        <v>24</v>
      </c>
    </row>
    <row r="17" spans="1:8" ht="13.15" hidden="1" x14ac:dyDescent="0.25">
      <c r="A17" s="10" t="s">
        <v>76</v>
      </c>
      <c r="B17" s="22">
        <f>B15+D17</f>
        <v>0</v>
      </c>
      <c r="D17" s="10">
        <f>D15/60</f>
        <v>0</v>
      </c>
      <c r="F17" s="14" t="s">
        <v>77</v>
      </c>
      <c r="G17" s="16">
        <v>41</v>
      </c>
      <c r="H17" s="16">
        <v>23</v>
      </c>
    </row>
    <row r="18" spans="1:8" ht="14.45" x14ac:dyDescent="0.3">
      <c r="A18" s="11" t="s">
        <v>78</v>
      </c>
      <c r="B18" s="33" t="e">
        <f>B16/B8</f>
        <v>#DIV/0!</v>
      </c>
    </row>
  </sheetData>
  <sheetProtection password="DB01" sheet="1" objects="1" scenarios="1" selectLockedCells="1"/>
  <mergeCells count="1">
    <mergeCell ref="A1:E1"/>
  </mergeCells>
  <dataValidations count="2">
    <dataValidation type="list" allowBlank="1" showInputMessage="1" showErrorMessage="1"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formula1>$G$12:$H$12</formula1>
    </dataValidation>
    <dataValidation type="list" allowBlank="1" showInputMessage="1" showErrorMessage="1"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formula1>$F$13:$F$17</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D8" sqref="D8"/>
    </sheetView>
  </sheetViews>
  <sheetFormatPr defaultColWidth="12.42578125" defaultRowHeight="15.75" x14ac:dyDescent="0.25"/>
  <cols>
    <col min="1" max="1" width="3.5703125" style="2" bestFit="1" customWidth="1"/>
    <col min="2" max="2" width="9.7109375" style="3" customWidth="1"/>
    <col min="3" max="7" width="12.42578125" style="3" customWidth="1"/>
    <col min="8" max="16384" width="12.42578125" style="2"/>
  </cols>
  <sheetData>
    <row r="1" spans="1:7" s="8" customFormat="1" ht="18" x14ac:dyDescent="0.35">
      <c r="A1" s="39" t="s">
        <v>0</v>
      </c>
      <c r="B1" s="39"/>
      <c r="C1" s="39"/>
      <c r="D1" s="39"/>
      <c r="E1" s="39"/>
      <c r="F1" s="39"/>
      <c r="G1" s="39"/>
    </row>
    <row r="2" spans="1:7" s="8" customFormat="1" ht="21" x14ac:dyDescent="0.45">
      <c r="A2" s="39" t="s">
        <v>49</v>
      </c>
      <c r="B2" s="39"/>
      <c r="C2" s="39"/>
      <c r="D2" s="39"/>
      <c r="E2" s="39"/>
      <c r="F2" s="39"/>
      <c r="G2" s="39"/>
    </row>
    <row r="4" spans="1:7" ht="31.15" customHeight="1" x14ac:dyDescent="0.3">
      <c r="A4" s="41" t="s">
        <v>79</v>
      </c>
      <c r="B4" s="42"/>
      <c r="C4" s="9" t="s">
        <v>56</v>
      </c>
      <c r="D4" s="40" t="s">
        <v>57</v>
      </c>
      <c r="E4" s="40"/>
      <c r="F4" s="40"/>
      <c r="G4" s="40"/>
    </row>
    <row r="5" spans="1:7" ht="15.6" x14ac:dyDescent="0.3">
      <c r="A5" s="4"/>
      <c r="B5" s="5" t="s">
        <v>1</v>
      </c>
      <c r="C5" s="6">
        <v>0.35</v>
      </c>
      <c r="D5" s="6">
        <v>0.7</v>
      </c>
      <c r="E5" s="6">
        <v>0.8</v>
      </c>
      <c r="F5" s="6">
        <v>0.9</v>
      </c>
      <c r="G5" s="6">
        <v>0.99</v>
      </c>
    </row>
    <row r="6" spans="1:7" x14ac:dyDescent="0.25">
      <c r="A6" s="38" t="s">
        <v>7</v>
      </c>
      <c r="B6" s="7" t="s">
        <v>2</v>
      </c>
      <c r="C6" s="7">
        <v>18.55</v>
      </c>
      <c r="D6" s="1" t="s">
        <v>9</v>
      </c>
      <c r="E6" s="1" t="s">
        <v>10</v>
      </c>
      <c r="F6" s="1" t="s">
        <v>11</v>
      </c>
      <c r="G6" s="1" t="s">
        <v>12</v>
      </c>
    </row>
    <row r="7" spans="1:7" x14ac:dyDescent="0.25">
      <c r="A7" s="38"/>
      <c r="B7" s="7" t="s">
        <v>3</v>
      </c>
      <c r="C7" s="7">
        <v>17.5</v>
      </c>
      <c r="D7" s="1" t="s">
        <v>13</v>
      </c>
      <c r="E7" s="1" t="s">
        <v>14</v>
      </c>
      <c r="F7" s="1" t="s">
        <v>15</v>
      </c>
      <c r="G7" s="1" t="s">
        <v>16</v>
      </c>
    </row>
    <row r="8" spans="1:7" x14ac:dyDescent="0.25">
      <c r="A8" s="38"/>
      <c r="B8" s="7" t="s">
        <v>4</v>
      </c>
      <c r="C8" s="7">
        <v>15.75</v>
      </c>
      <c r="D8" s="1" t="s">
        <v>17</v>
      </c>
      <c r="E8" s="1" t="s">
        <v>18</v>
      </c>
      <c r="F8" s="1" t="s">
        <v>19</v>
      </c>
      <c r="G8" s="1" t="s">
        <v>20</v>
      </c>
    </row>
    <row r="9" spans="1:7" x14ac:dyDescent="0.25">
      <c r="A9" s="38"/>
      <c r="B9" s="7" t="s">
        <v>5</v>
      </c>
      <c r="C9" s="7">
        <v>15.05</v>
      </c>
      <c r="D9" s="1" t="s">
        <v>21</v>
      </c>
      <c r="E9" s="1" t="s">
        <v>22</v>
      </c>
      <c r="F9" s="1" t="s">
        <v>23</v>
      </c>
      <c r="G9" s="1" t="s">
        <v>24</v>
      </c>
    </row>
    <row r="10" spans="1:7" x14ac:dyDescent="0.25">
      <c r="A10" s="38"/>
      <c r="B10" s="7" t="s">
        <v>6</v>
      </c>
      <c r="C10" s="7">
        <v>14.35</v>
      </c>
      <c r="D10" s="1" t="s">
        <v>25</v>
      </c>
      <c r="E10" s="1" t="s">
        <v>26</v>
      </c>
      <c r="F10" s="1" t="s">
        <v>27</v>
      </c>
      <c r="G10" s="1" t="s">
        <v>28</v>
      </c>
    </row>
    <row r="11" spans="1:7" x14ac:dyDescent="0.25">
      <c r="A11" s="38" t="s">
        <v>8</v>
      </c>
      <c r="B11" s="7" t="s">
        <v>2</v>
      </c>
      <c r="C11" s="7">
        <v>11.55</v>
      </c>
      <c r="D11" s="1" t="s">
        <v>29</v>
      </c>
      <c r="E11" s="1" t="s">
        <v>30</v>
      </c>
      <c r="F11" s="1" t="s">
        <v>31</v>
      </c>
      <c r="G11" s="1" t="s">
        <v>32</v>
      </c>
    </row>
    <row r="12" spans="1:7" x14ac:dyDescent="0.25">
      <c r="A12" s="38"/>
      <c r="B12" s="7" t="s">
        <v>3</v>
      </c>
      <c r="C12" s="7">
        <v>10.5</v>
      </c>
      <c r="D12" s="1" t="s">
        <v>33</v>
      </c>
      <c r="E12" s="1" t="s">
        <v>34</v>
      </c>
      <c r="F12" s="1" t="s">
        <v>35</v>
      </c>
      <c r="G12" s="1" t="s">
        <v>36</v>
      </c>
    </row>
    <row r="13" spans="1:7" x14ac:dyDescent="0.25">
      <c r="A13" s="38"/>
      <c r="B13" s="7" t="s">
        <v>4</v>
      </c>
      <c r="C13" s="7">
        <v>9.4499999999999993</v>
      </c>
      <c r="D13" s="1" t="s">
        <v>37</v>
      </c>
      <c r="E13" s="1" t="s">
        <v>38</v>
      </c>
      <c r="F13" s="1" t="s">
        <v>39</v>
      </c>
      <c r="G13" s="1" t="s">
        <v>40</v>
      </c>
    </row>
    <row r="14" spans="1:7" x14ac:dyDescent="0.25">
      <c r="A14" s="38"/>
      <c r="B14" s="7" t="s">
        <v>5</v>
      </c>
      <c r="C14" s="7">
        <v>8.4</v>
      </c>
      <c r="D14" s="1" t="s">
        <v>41</v>
      </c>
      <c r="E14" s="1" t="s">
        <v>42</v>
      </c>
      <c r="F14" s="1" t="s">
        <v>43</v>
      </c>
      <c r="G14" s="1" t="s">
        <v>44</v>
      </c>
    </row>
    <row r="15" spans="1:7" x14ac:dyDescent="0.25">
      <c r="A15" s="38"/>
      <c r="B15" s="7" t="s">
        <v>6</v>
      </c>
      <c r="C15" s="7">
        <v>8.0500000000000007</v>
      </c>
      <c r="D15" s="1" t="s">
        <v>45</v>
      </c>
      <c r="E15" s="1" t="s">
        <v>46</v>
      </c>
      <c r="F15" s="1" t="s">
        <v>47</v>
      </c>
      <c r="G15" s="1" t="s">
        <v>48</v>
      </c>
    </row>
  </sheetData>
  <sheetProtection password="F6ED" sheet="1" objects="1" scenarios="1"/>
  <mergeCells count="6">
    <mergeCell ref="A6:A10"/>
    <mergeCell ref="A11:A15"/>
    <mergeCell ref="A1:G1"/>
    <mergeCell ref="A2:G2"/>
    <mergeCell ref="D4:G4"/>
    <mergeCell ref="A4:B4"/>
  </mergeCells>
  <printOptions horizontalCentered="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Concept 2 Rower Summary</vt:lpstr>
      <vt:lpstr>Estimate Percentage Output</vt:lpstr>
      <vt:lpstr>Time and Percentage Calculator</vt:lpstr>
      <vt:lpstr>VO2 Max Fitness Chart</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Jones, Sissy</dc:creator>
  <cp:lastModifiedBy>Russell Abel</cp:lastModifiedBy>
  <cp:lastPrinted>2016-02-17T14:40:01Z</cp:lastPrinted>
  <dcterms:created xsi:type="dcterms:W3CDTF">2016-02-17T14:12:00Z</dcterms:created>
  <dcterms:modified xsi:type="dcterms:W3CDTF">2017-01-25T22:29:46Z</dcterms:modified>
</cp:coreProperties>
</file>